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fk3\Desktop\馬券ブログ\"/>
    </mc:Choice>
  </mc:AlternateContent>
  <xr:revisionPtr revIDLastSave="0" documentId="13_ncr:1_{9F44C9A7-3AE5-4848-9BC0-F5CD99A379D7}" xr6:coauthVersionLast="45" xr6:coauthVersionMax="45" xr10:uidLastSave="{00000000-0000-0000-0000-000000000000}"/>
  <bookViews>
    <workbookView xWindow="-108" yWindow="-108" windowWidth="23256" windowHeight="12576" activeTab="1" xr2:uid="{B37DBD35-51BE-48F3-B385-DB7FDF59F7C1}"/>
  </bookViews>
  <sheets>
    <sheet name="使い方" sheetId="66" r:id="rId1"/>
    <sheet name="2020.9.13（2中京2日目）" sheetId="60" r:id="rId2"/>
  </sheets>
  <definedNames>
    <definedName name="調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0" i="60" l="1"/>
  <c r="H172" i="60" l="1"/>
  <c r="F172" i="60"/>
  <c r="W162" i="60"/>
  <c r="V162" i="60"/>
  <c r="P162" i="60"/>
  <c r="O162" i="60"/>
  <c r="N162" i="60"/>
  <c r="K162" i="60"/>
  <c r="J162" i="60"/>
  <c r="D162" i="60"/>
  <c r="C162" i="60"/>
  <c r="B162" i="60"/>
  <c r="W161" i="60"/>
  <c r="V161" i="60"/>
  <c r="T161" i="60"/>
  <c r="R161" i="60"/>
  <c r="P161" i="60"/>
  <c r="O161" i="60"/>
  <c r="N161" i="60"/>
  <c r="K161" i="60"/>
  <c r="J161" i="60"/>
  <c r="H161" i="60"/>
  <c r="F161" i="60"/>
  <c r="D161" i="60"/>
  <c r="C161" i="60"/>
  <c r="B161" i="60"/>
  <c r="W160" i="60"/>
  <c r="V160" i="60"/>
  <c r="T160" i="60"/>
  <c r="R160" i="60"/>
  <c r="P160" i="60"/>
  <c r="O160" i="60"/>
  <c r="N160" i="60"/>
  <c r="K160" i="60"/>
  <c r="H160" i="60"/>
  <c r="F160" i="60"/>
  <c r="D160" i="60"/>
  <c r="C160" i="60"/>
  <c r="B160" i="60"/>
  <c r="W159" i="60"/>
  <c r="V159" i="60"/>
  <c r="T159" i="60"/>
  <c r="R159" i="60"/>
  <c r="P159" i="60"/>
  <c r="O159" i="60"/>
  <c r="N159" i="60"/>
  <c r="K159" i="60"/>
  <c r="J159" i="60"/>
  <c r="H159" i="60"/>
  <c r="F159" i="60"/>
  <c r="D159" i="60"/>
  <c r="C159" i="60"/>
  <c r="B159" i="60"/>
  <c r="W135" i="60"/>
  <c r="V135" i="60"/>
  <c r="P135" i="60"/>
  <c r="O135" i="60"/>
  <c r="N135" i="60"/>
  <c r="K135" i="60"/>
  <c r="J135" i="60"/>
  <c r="D135" i="60"/>
  <c r="C135" i="60"/>
  <c r="B135" i="60"/>
  <c r="W134" i="60"/>
  <c r="V134" i="60"/>
  <c r="T134" i="60"/>
  <c r="R134" i="60"/>
  <c r="P134" i="60"/>
  <c r="O134" i="60"/>
  <c r="N134" i="60"/>
  <c r="K134" i="60"/>
  <c r="J134" i="60"/>
  <c r="H134" i="60"/>
  <c r="F134" i="60"/>
  <c r="D134" i="60"/>
  <c r="C134" i="60"/>
  <c r="B134" i="60"/>
  <c r="W133" i="60"/>
  <c r="V133" i="60"/>
  <c r="T133" i="60"/>
  <c r="R133" i="60"/>
  <c r="P133" i="60"/>
  <c r="O133" i="60"/>
  <c r="N133" i="60"/>
  <c r="K133" i="60"/>
  <c r="J133" i="60"/>
  <c r="H133" i="60"/>
  <c r="F133" i="60"/>
  <c r="D133" i="60"/>
  <c r="C133" i="60"/>
  <c r="B133" i="60"/>
  <c r="W132" i="60"/>
  <c r="V132" i="60"/>
  <c r="T132" i="60"/>
  <c r="R132" i="60"/>
  <c r="P132" i="60"/>
  <c r="O132" i="60"/>
  <c r="N132" i="60"/>
  <c r="K132" i="60"/>
  <c r="J132" i="60"/>
  <c r="H132" i="60"/>
  <c r="F132" i="60"/>
  <c r="D132" i="60"/>
  <c r="C132" i="60"/>
  <c r="B132" i="60"/>
  <c r="W108" i="60"/>
  <c r="V108" i="60"/>
  <c r="P108" i="60"/>
  <c r="O108" i="60"/>
  <c r="N108" i="60"/>
  <c r="K108" i="60"/>
  <c r="J108" i="60"/>
  <c r="D108" i="60"/>
  <c r="C108" i="60"/>
  <c r="B108" i="60"/>
  <c r="W107" i="60"/>
  <c r="V107" i="60"/>
  <c r="T107" i="60"/>
  <c r="R107" i="60"/>
  <c r="P107" i="60"/>
  <c r="O107" i="60"/>
  <c r="N107" i="60"/>
  <c r="K107" i="60"/>
  <c r="J107" i="60"/>
  <c r="H107" i="60"/>
  <c r="F107" i="60"/>
  <c r="D107" i="60"/>
  <c r="C107" i="60"/>
  <c r="B107" i="60"/>
  <c r="W106" i="60"/>
  <c r="V106" i="60"/>
  <c r="T106" i="60"/>
  <c r="R106" i="60"/>
  <c r="P106" i="60"/>
  <c r="O106" i="60"/>
  <c r="N106" i="60"/>
  <c r="K106" i="60"/>
  <c r="J106" i="60"/>
  <c r="H106" i="60"/>
  <c r="F106" i="60"/>
  <c r="D106" i="60"/>
  <c r="C106" i="60"/>
  <c r="B106" i="60"/>
  <c r="W105" i="60"/>
  <c r="V105" i="60"/>
  <c r="T105" i="60"/>
  <c r="R105" i="60"/>
  <c r="P105" i="60"/>
  <c r="O105" i="60"/>
  <c r="N105" i="60"/>
  <c r="K105" i="60"/>
  <c r="J105" i="60"/>
  <c r="H105" i="60"/>
  <c r="F105" i="60"/>
  <c r="D105" i="60"/>
  <c r="C105" i="60"/>
  <c r="B105" i="60"/>
  <c r="W81" i="60"/>
  <c r="V81" i="60"/>
  <c r="P81" i="60"/>
  <c r="O81" i="60"/>
  <c r="N81" i="60"/>
  <c r="K81" i="60"/>
  <c r="J81" i="60"/>
  <c r="D81" i="60"/>
  <c r="C81" i="60"/>
  <c r="B81" i="60"/>
  <c r="W80" i="60"/>
  <c r="V80" i="60"/>
  <c r="T80" i="60"/>
  <c r="R80" i="60"/>
  <c r="P80" i="60"/>
  <c r="O80" i="60"/>
  <c r="N80" i="60"/>
  <c r="K80" i="60"/>
  <c r="J80" i="60"/>
  <c r="H80" i="60"/>
  <c r="F80" i="60"/>
  <c r="D80" i="60"/>
  <c r="C80" i="60"/>
  <c r="B80" i="60"/>
  <c r="W79" i="60"/>
  <c r="V79" i="60"/>
  <c r="T79" i="60"/>
  <c r="R79" i="60"/>
  <c r="P79" i="60"/>
  <c r="O79" i="60"/>
  <c r="N79" i="60"/>
  <c r="K79" i="60"/>
  <c r="J79" i="60"/>
  <c r="H79" i="60"/>
  <c r="F79" i="60"/>
  <c r="D79" i="60"/>
  <c r="C79" i="60"/>
  <c r="B79" i="60"/>
  <c r="W78" i="60"/>
  <c r="V78" i="60"/>
  <c r="T78" i="60"/>
  <c r="R78" i="60"/>
  <c r="P78" i="60"/>
  <c r="O78" i="60"/>
  <c r="N78" i="60"/>
  <c r="K78" i="60"/>
  <c r="J78" i="60"/>
  <c r="H78" i="60"/>
  <c r="F78" i="60"/>
  <c r="D78" i="60"/>
  <c r="C78" i="60"/>
  <c r="B78" i="60"/>
  <c r="W54" i="60"/>
  <c r="V54" i="60"/>
  <c r="P54" i="60"/>
  <c r="O54" i="60"/>
  <c r="N54" i="60"/>
  <c r="K54" i="60"/>
  <c r="J54" i="60"/>
  <c r="D54" i="60"/>
  <c r="C54" i="60"/>
  <c r="B54" i="60"/>
  <c r="W53" i="60"/>
  <c r="V53" i="60"/>
  <c r="T53" i="60"/>
  <c r="R53" i="60"/>
  <c r="P53" i="60"/>
  <c r="O53" i="60"/>
  <c r="N53" i="60"/>
  <c r="K53" i="60"/>
  <c r="J53" i="60"/>
  <c r="H53" i="60"/>
  <c r="F53" i="60"/>
  <c r="D53" i="60"/>
  <c r="C53" i="60"/>
  <c r="B53" i="60"/>
  <c r="W52" i="60"/>
  <c r="V52" i="60"/>
  <c r="T52" i="60"/>
  <c r="R52" i="60"/>
  <c r="P52" i="60"/>
  <c r="O52" i="60"/>
  <c r="N52" i="60"/>
  <c r="K52" i="60"/>
  <c r="J52" i="60"/>
  <c r="H52" i="60"/>
  <c r="F52" i="60"/>
  <c r="D52" i="60"/>
  <c r="C52" i="60"/>
  <c r="B52" i="60"/>
  <c r="W51" i="60"/>
  <c r="V51" i="60"/>
  <c r="T51" i="60"/>
  <c r="R51" i="60"/>
  <c r="P51" i="60"/>
  <c r="O51" i="60"/>
  <c r="N51" i="60"/>
  <c r="K51" i="60"/>
  <c r="J51" i="60"/>
  <c r="H51" i="60"/>
  <c r="F51" i="60"/>
  <c r="D51" i="60"/>
  <c r="C51" i="60"/>
  <c r="B51" i="60"/>
  <c r="W27" i="60"/>
  <c r="V27" i="60"/>
  <c r="P27" i="60"/>
  <c r="O27" i="60"/>
  <c r="N27" i="60"/>
  <c r="K27" i="60"/>
  <c r="J27" i="60"/>
  <c r="D27" i="60"/>
  <c r="C27" i="60"/>
  <c r="B27" i="60"/>
  <c r="W26" i="60"/>
  <c r="V26" i="60"/>
  <c r="T26" i="60"/>
  <c r="R26" i="60"/>
  <c r="P26" i="60"/>
  <c r="O26" i="60"/>
  <c r="N26" i="60"/>
  <c r="K26" i="60"/>
  <c r="J26" i="60"/>
  <c r="H26" i="60"/>
  <c r="F26" i="60"/>
  <c r="D26" i="60"/>
  <c r="C26" i="60"/>
  <c r="B26" i="60"/>
  <c r="W25" i="60"/>
  <c r="V25" i="60"/>
  <c r="T25" i="60"/>
  <c r="R25" i="60"/>
  <c r="P25" i="60"/>
  <c r="O25" i="60"/>
  <c r="N25" i="60"/>
  <c r="K25" i="60"/>
  <c r="J25" i="60"/>
  <c r="H25" i="60"/>
  <c r="F25" i="60"/>
  <c r="D25" i="60"/>
  <c r="C25" i="60"/>
  <c r="B25" i="60"/>
  <c r="W24" i="60"/>
  <c r="V24" i="60"/>
  <c r="T24" i="60"/>
  <c r="R24" i="60"/>
  <c r="P24" i="60"/>
  <c r="O24" i="60"/>
  <c r="N24" i="60"/>
  <c r="K24" i="60"/>
  <c r="J24" i="60"/>
  <c r="H24" i="60"/>
  <c r="F24" i="60"/>
  <c r="D24" i="60"/>
  <c r="C24" i="60"/>
  <c r="B24" i="60"/>
  <c r="K169" i="60" l="1"/>
  <c r="K172" i="60"/>
  <c r="K171" i="60"/>
  <c r="D171" i="60"/>
  <c r="B170" i="60"/>
  <c r="J172" i="60"/>
  <c r="C170" i="60"/>
  <c r="B172" i="60"/>
  <c r="D172" i="60"/>
  <c r="D170" i="60"/>
  <c r="H171" i="60"/>
  <c r="C169" i="60"/>
  <c r="B169" i="60"/>
  <c r="J171" i="60"/>
  <c r="H170" i="60"/>
  <c r="F170" i="60"/>
  <c r="D169" i="60"/>
  <c r="J170" i="60"/>
  <c r="C172" i="60"/>
  <c r="C171" i="60"/>
  <c r="H169" i="60"/>
  <c r="K170" i="60"/>
  <c r="J169" i="60"/>
  <c r="F171" i="60"/>
  <c r="B171" i="60"/>
  <c r="F169" i="60"/>
</calcChain>
</file>

<file path=xl/sharedStrings.xml><?xml version="1.0" encoding="utf-8"?>
<sst xmlns="http://schemas.openxmlformats.org/spreadsheetml/2006/main" count="475" uniqueCount="52">
  <si>
    <t>馬番</t>
    <rPh sb="0" eb="1">
      <t>ウマ</t>
    </rPh>
    <rPh sb="1" eb="2">
      <t>バン</t>
    </rPh>
    <phoneticPr fontId="1"/>
  </si>
  <si>
    <t>1R</t>
    <phoneticPr fontId="1"/>
  </si>
  <si>
    <t>騎手</t>
    <rPh sb="0" eb="2">
      <t>キシュ</t>
    </rPh>
    <phoneticPr fontId="1"/>
  </si>
  <si>
    <t>調教師</t>
    <rPh sb="0" eb="3">
      <t>チョウキョウシ</t>
    </rPh>
    <phoneticPr fontId="1"/>
  </si>
  <si>
    <t>印</t>
    <rPh sb="0" eb="1">
      <t>シルシ</t>
    </rPh>
    <phoneticPr fontId="1"/>
  </si>
  <si>
    <t>2R</t>
    <phoneticPr fontId="1"/>
  </si>
  <si>
    <t>3R</t>
    <phoneticPr fontId="1"/>
  </si>
  <si>
    <t>4R</t>
    <phoneticPr fontId="1"/>
  </si>
  <si>
    <t>5R</t>
    <phoneticPr fontId="1"/>
  </si>
  <si>
    <t>6R</t>
    <phoneticPr fontId="1"/>
  </si>
  <si>
    <t>7R</t>
    <phoneticPr fontId="1"/>
  </si>
  <si>
    <t>8R</t>
    <phoneticPr fontId="1"/>
  </si>
  <si>
    <t>9R</t>
    <phoneticPr fontId="1"/>
  </si>
  <si>
    <t>10R</t>
    <phoneticPr fontId="1"/>
  </si>
  <si>
    <t>11R</t>
    <phoneticPr fontId="1"/>
  </si>
  <si>
    <t>12R</t>
    <phoneticPr fontId="1"/>
  </si>
  <si>
    <t>調教</t>
    <rPh sb="0" eb="2">
      <t>チョウキョウ</t>
    </rPh>
    <phoneticPr fontId="1"/>
  </si>
  <si>
    <t>B</t>
    <phoneticPr fontId="1"/>
  </si>
  <si>
    <t>体重</t>
    <rPh sb="0" eb="2">
      <t>タイジュウ</t>
    </rPh>
    <phoneticPr fontId="1"/>
  </si>
  <si>
    <t>特記</t>
    <rPh sb="0" eb="2">
      <t>トッキ</t>
    </rPh>
    <phoneticPr fontId="1"/>
  </si>
  <si>
    <t>着</t>
    <rPh sb="0" eb="1">
      <t>チャク</t>
    </rPh>
    <phoneticPr fontId="1"/>
  </si>
  <si>
    <t>前走3F</t>
    <rPh sb="0" eb="2">
      <t>ゼンソウ</t>
    </rPh>
    <phoneticPr fontId="1"/>
  </si>
  <si>
    <t>連闘</t>
    <rPh sb="0" eb="2">
      <t>レントウ</t>
    </rPh>
    <phoneticPr fontId="1"/>
  </si>
  <si>
    <t>長休</t>
    <rPh sb="0" eb="1">
      <t>チョウ</t>
    </rPh>
    <rPh sb="1" eb="2">
      <t>キュウ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</si>
  <si>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</si>
  <si>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</si>
  <si>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</si>
  <si>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能力</t>
    <rPh sb="0" eb="2">
      <t>ノウリョク</t>
    </rPh>
    <phoneticPr fontId="1"/>
  </si>
  <si>
    <t>距離</t>
    <rPh sb="0" eb="2">
      <t>キョリ</t>
    </rPh>
    <phoneticPr fontId="1"/>
  </si>
  <si>
    <t>上昇</t>
    <rPh sb="0" eb="2">
      <t>ジョウショウ</t>
    </rPh>
    <phoneticPr fontId="1"/>
  </si>
  <si>
    <t>脚質/コース</t>
    <rPh sb="0" eb="2">
      <t>キャクシツ</t>
    </rPh>
    <phoneticPr fontId="1"/>
  </si>
  <si>
    <t>脚質/コース</t>
  </si>
  <si>
    <t>Ａ要素</t>
    <rPh sb="1" eb="3">
      <t>ヨウソ</t>
    </rPh>
    <phoneticPr fontId="1"/>
  </si>
  <si>
    <t>Ｂ要素</t>
    <rPh sb="1" eb="3">
      <t>ヨウソ</t>
    </rPh>
    <phoneticPr fontId="1"/>
  </si>
  <si>
    <t>ダート</t>
  </si>
  <si>
    <t>　芝</t>
  </si>
  <si>
    <t>新馬</t>
  </si>
  <si>
    <t>障害</t>
  </si>
  <si>
    <t>　</t>
  </si>
  <si>
    <t>特注</t>
    <phoneticPr fontId="1"/>
  </si>
  <si>
    <t>2020.9.13</t>
  </si>
  <si>
    <t>2回中京2日目</t>
  </si>
  <si>
    <t>2回中京2日目（全体）</t>
    <rPh sb="8" eb="10">
      <t>ゼンタイ</t>
    </rPh>
    <phoneticPr fontId="1"/>
  </si>
  <si>
    <t>●日付を当該日に修正します。</t>
    <rPh sb="1" eb="3">
      <t>ヒヅケ</t>
    </rPh>
    <rPh sb="4" eb="6">
      <t>トウガイ</t>
    </rPh>
    <rPh sb="6" eb="7">
      <t>ビ</t>
    </rPh>
    <rPh sb="8" eb="10">
      <t>シュウセイ</t>
    </rPh>
    <phoneticPr fontId="1"/>
  </si>
  <si>
    <t>●何回※※競馬を当該開催場・開催何日目に修正します。</t>
    <rPh sb="1" eb="3">
      <t>ナンカイ</t>
    </rPh>
    <rPh sb="5" eb="7">
      <t>ケイバ</t>
    </rPh>
    <rPh sb="8" eb="10">
      <t>トウガイ</t>
    </rPh>
    <rPh sb="10" eb="12">
      <t>カイサイ</t>
    </rPh>
    <rPh sb="12" eb="13">
      <t>ジョウ</t>
    </rPh>
    <rPh sb="14" eb="16">
      <t>カイサイ</t>
    </rPh>
    <rPh sb="16" eb="18">
      <t>ナンニチ</t>
    </rPh>
    <rPh sb="18" eb="19">
      <t>メ</t>
    </rPh>
    <rPh sb="20" eb="22">
      <t>シュウセイ</t>
    </rPh>
    <phoneticPr fontId="1"/>
  </si>
  <si>
    <t>●「芝・ダート」及び「障害」「新馬」「それ以外」はプルダウンになっていますので、各レースの条件に修正します。</t>
    <rPh sb="2" eb="3">
      <t>シバ</t>
    </rPh>
    <rPh sb="8" eb="9">
      <t>オヨ</t>
    </rPh>
    <rPh sb="11" eb="13">
      <t>ショウガイ</t>
    </rPh>
    <rPh sb="15" eb="17">
      <t>シンバ</t>
    </rPh>
    <rPh sb="21" eb="23">
      <t>イガイ</t>
    </rPh>
    <rPh sb="40" eb="41">
      <t>カク</t>
    </rPh>
    <rPh sb="45" eb="47">
      <t>ジョウケン</t>
    </rPh>
    <rPh sb="48" eb="50">
      <t>シュウセイ</t>
    </rPh>
    <phoneticPr fontId="1"/>
  </si>
  <si>
    <t>●各ファクターについて、ご自分の評価を入力していきます。</t>
    <rPh sb="1" eb="2">
      <t>カク</t>
    </rPh>
    <rPh sb="13" eb="15">
      <t>ジブン</t>
    </rPh>
    <rPh sb="16" eb="18">
      <t>ヒョウカ</t>
    </rPh>
    <rPh sb="19" eb="21">
      <t>ニュウリョク</t>
    </rPh>
    <phoneticPr fontId="1"/>
  </si>
  <si>
    <t>●「Ｋ列」及び「Ｗ列」（印の列）は、総合的な評価としての印を打ちます。</t>
    <rPh sb="3" eb="4">
      <t>レツ</t>
    </rPh>
    <rPh sb="5" eb="6">
      <t>オヨ</t>
    </rPh>
    <rPh sb="9" eb="10">
      <t>レツ</t>
    </rPh>
    <rPh sb="12" eb="13">
      <t>シルシ</t>
    </rPh>
    <rPh sb="14" eb="15">
      <t>レツ</t>
    </rPh>
    <rPh sb="18" eb="20">
      <t>ソウゴウ</t>
    </rPh>
    <rPh sb="20" eb="21">
      <t>テキ</t>
    </rPh>
    <rPh sb="22" eb="24">
      <t>ヒョウカ</t>
    </rPh>
    <rPh sb="28" eb="29">
      <t>シルシ</t>
    </rPh>
    <rPh sb="30" eb="31">
      <t>ウ</t>
    </rPh>
    <phoneticPr fontId="1"/>
  </si>
  <si>
    <t>●デフォルトは、「Ｃ」「Ｄ」「Ｆ」「Ｇ」列は、1～3の数字での評価、「Ｅ」列は、「◎・〇・×・特記」での入力を想定しています。</t>
    <rPh sb="20" eb="21">
      <t>レツ</t>
    </rPh>
    <rPh sb="27" eb="29">
      <t>スウジ</t>
    </rPh>
    <rPh sb="31" eb="33">
      <t>ヒョウカ</t>
    </rPh>
    <rPh sb="37" eb="38">
      <t>レツ</t>
    </rPh>
    <rPh sb="47" eb="49">
      <t>トッキ</t>
    </rPh>
    <rPh sb="52" eb="54">
      <t>ニュウリョク</t>
    </rPh>
    <rPh sb="55" eb="57">
      <t>ソウテイ</t>
    </rPh>
    <phoneticPr fontId="1"/>
  </si>
  <si>
    <t>●18頭の出馬表の直下の部分は、COUNTIF関数が入っており、前項デフォルトのまま入力をしていただくと、カウントされます。</t>
    <rPh sb="3" eb="4">
      <t>トウ</t>
    </rPh>
    <rPh sb="5" eb="7">
      <t>シュツバ</t>
    </rPh>
    <rPh sb="7" eb="8">
      <t>ヒョウ</t>
    </rPh>
    <rPh sb="9" eb="11">
      <t>チョッカ</t>
    </rPh>
    <rPh sb="12" eb="14">
      <t>ブブン</t>
    </rPh>
    <rPh sb="23" eb="25">
      <t>カンスウ</t>
    </rPh>
    <rPh sb="26" eb="27">
      <t>ハイ</t>
    </rPh>
    <rPh sb="32" eb="34">
      <t>ゼンコウ</t>
    </rPh>
    <rPh sb="42" eb="44">
      <t>ニュウリョク</t>
    </rPh>
    <phoneticPr fontId="1"/>
  </si>
  <si>
    <t>☆予想をする上での何かしらの整理に繋がると幸いです。</t>
    <rPh sb="1" eb="3">
      <t>ヨソウ</t>
    </rPh>
    <rPh sb="6" eb="7">
      <t>ウエ</t>
    </rPh>
    <rPh sb="9" eb="10">
      <t>ナニ</t>
    </rPh>
    <rPh sb="14" eb="16">
      <t>セイリ</t>
    </rPh>
    <rPh sb="17" eb="18">
      <t>ツナ</t>
    </rPh>
    <rPh sb="21" eb="22">
      <t>サイワ</t>
    </rPh>
    <phoneticPr fontId="1"/>
  </si>
  <si>
    <t>●馬番より右の８つの項目部分は、ご自分の予想ファクターに書換をします。</t>
    <rPh sb="1" eb="2">
      <t>ウマ</t>
    </rPh>
    <rPh sb="2" eb="3">
      <t>バン</t>
    </rPh>
    <rPh sb="5" eb="6">
      <t>ミギ</t>
    </rPh>
    <rPh sb="10" eb="12">
      <t>コウモク</t>
    </rPh>
    <rPh sb="12" eb="14">
      <t>ブブン</t>
    </rPh>
    <rPh sb="17" eb="19">
      <t>ジブン</t>
    </rPh>
    <rPh sb="20" eb="22">
      <t>ヨソウ</t>
    </rPh>
    <rPh sb="28" eb="30">
      <t>カキカエ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</si>
</sst>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1"/>
      <color theme="1"/>
      <name val="AR Pゴシック体S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912DE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rgb="FFD912DE"/>
      </left>
      <right/>
      <top style="medium">
        <color rgb="FFD912DE"/>
      </top>
      <bottom/>
      <diagonal/>
    </border>
    <border>
      <left/>
      <right/>
      <top style="medium">
        <color rgb="FFD912DE"/>
      </top>
      <bottom/>
      <diagonal/>
    </border>
    <border>
      <left/>
      <right style="medium">
        <color rgb="FFD912DE"/>
      </right>
      <top style="medium">
        <color rgb="FFD912DE"/>
      </top>
      <bottom/>
      <diagonal/>
    </border>
    <border>
      <left/>
      <right style="medium">
        <color rgb="FFD912DE"/>
      </right>
      <top/>
      <bottom/>
      <diagonal/>
    </border>
    <border>
      <left/>
      <right/>
      <top/>
      <bottom style="medium">
        <color rgb="FFD912DE"/>
      </bottom>
      <diagonal/>
    </border>
    <border>
      <left/>
      <right style="medium">
        <color rgb="FFD912DE"/>
      </right>
      <top/>
      <bottom style="medium">
        <color rgb="FFD912DE"/>
      </bottom>
      <diagonal/>
    </border>
    <border>
      <left style="thin">
        <color rgb="FFD912DE"/>
      </left>
      <right/>
      <top style="thin">
        <color rgb="FFD912DE"/>
      </top>
      <bottom/>
      <diagonal/>
    </border>
    <border>
      <left/>
      <right/>
      <top style="thin">
        <color rgb="FFD912DE"/>
      </top>
      <bottom/>
      <diagonal/>
    </border>
    <border>
      <left style="thin">
        <color rgb="FFD912DE"/>
      </left>
      <right/>
      <top/>
      <bottom/>
      <diagonal/>
    </border>
    <border>
      <left style="thin">
        <color rgb="FFD912DE"/>
      </left>
      <right/>
      <top/>
      <bottom style="thin">
        <color rgb="FFD912DE"/>
      </bottom>
      <diagonal/>
    </border>
    <border>
      <left/>
      <right/>
      <top/>
      <bottom style="thin">
        <color rgb="FFD912DE"/>
      </bottom>
      <diagonal/>
    </border>
    <border>
      <left style="thin">
        <color rgb="FFD912DE"/>
      </left>
      <right/>
      <top/>
      <bottom style="medium">
        <color rgb="FFD912DE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0" xfId="0" applyFill="1">
      <alignment vertical="center"/>
    </xf>
    <xf numFmtId="0" fontId="0" fillId="4" borderId="1" xfId="0" applyFill="1" applyBorder="1">
      <alignment vertical="center"/>
    </xf>
    <xf numFmtId="0" fontId="3" fillId="0" borderId="0" xfId="0" applyFont="1">
      <alignment vertical="center"/>
    </xf>
    <xf numFmtId="0" fontId="0" fillId="6" borderId="1" xfId="0" applyFill="1" applyBorder="1">
      <alignment vertical="center"/>
    </xf>
    <xf numFmtId="0" fontId="0" fillId="6" borderId="2" xfId="0" applyFont="1" applyFill="1" applyBorder="1" applyAlignment="1">
      <alignment vertical="center"/>
    </xf>
    <xf numFmtId="0" fontId="0" fillId="10" borderId="1" xfId="0" applyFill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9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15" borderId="0" xfId="0" applyFill="1">
      <alignment vertical="center"/>
    </xf>
    <xf numFmtId="0" fontId="0" fillId="8" borderId="0" xfId="0" applyFill="1" applyBorder="1">
      <alignment vertical="center"/>
    </xf>
    <xf numFmtId="0" fontId="0" fillId="11" borderId="0" xfId="0" applyFill="1" applyBorder="1">
      <alignment vertical="center"/>
    </xf>
    <xf numFmtId="0" fontId="0" fillId="12" borderId="0" xfId="0" applyFill="1" applyBorder="1">
      <alignment vertical="center"/>
    </xf>
    <xf numFmtId="0" fontId="0" fillId="13" borderId="0" xfId="0" applyFill="1" applyBorder="1">
      <alignment vertical="center"/>
    </xf>
    <xf numFmtId="0" fontId="0" fillId="14" borderId="0" xfId="0" applyFill="1" applyBorder="1">
      <alignment vertical="center"/>
    </xf>
    <xf numFmtId="0" fontId="0" fillId="7" borderId="0" xfId="0" applyFill="1" applyBorder="1">
      <alignment vertical="center"/>
    </xf>
    <xf numFmtId="0" fontId="0" fillId="3" borderId="0" xfId="0" applyFill="1" applyBorder="1">
      <alignment vertical="center"/>
    </xf>
    <xf numFmtId="0" fontId="0" fillId="6" borderId="3" xfId="0" applyFill="1" applyBorder="1">
      <alignment vertical="center"/>
    </xf>
    <xf numFmtId="0" fontId="0" fillId="8" borderId="4" xfId="0" applyFill="1" applyBorder="1" applyAlignment="1">
      <alignment horizontal="center" vertical="center" shrinkToFit="1"/>
    </xf>
    <xf numFmtId="0" fontId="0" fillId="11" borderId="4" xfId="0" applyFill="1" applyBorder="1" applyAlignment="1">
      <alignment horizontal="center" vertical="center" shrinkToFit="1"/>
    </xf>
    <xf numFmtId="0" fontId="0" fillId="12" borderId="4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13" borderId="4" xfId="0" applyFill="1" applyBorder="1" applyAlignment="1">
      <alignment horizontal="center" vertical="center" shrinkToFit="1"/>
    </xf>
    <xf numFmtId="0" fontId="0" fillId="14" borderId="4" xfId="0" applyFill="1" applyBorder="1" applyAlignment="1">
      <alignment horizontal="center" vertical="center" shrinkToFit="1"/>
    </xf>
    <xf numFmtId="0" fontId="0" fillId="7" borderId="4" xfId="0" applyFill="1" applyBorder="1" applyAlignment="1">
      <alignment horizontal="center" vertical="center" shrinkToFit="1"/>
    </xf>
    <xf numFmtId="0" fontId="0" fillId="8" borderId="7" xfId="0" applyFill="1" applyBorder="1">
      <alignment vertical="center"/>
    </xf>
    <xf numFmtId="0" fontId="0" fillId="11" borderId="7" xfId="0" applyFill="1" applyBorder="1">
      <alignment vertical="center"/>
    </xf>
    <xf numFmtId="0" fontId="0" fillId="12" borderId="7" xfId="0" applyFill="1" applyBorder="1">
      <alignment vertical="center"/>
    </xf>
    <xf numFmtId="0" fontId="0" fillId="13" borderId="7" xfId="0" applyFill="1" applyBorder="1">
      <alignment vertical="center"/>
    </xf>
    <xf numFmtId="0" fontId="0" fillId="14" borderId="7" xfId="0" applyFill="1" applyBorder="1">
      <alignment vertical="center"/>
    </xf>
    <xf numFmtId="0" fontId="0" fillId="7" borderId="7" xfId="0" applyFill="1" applyBorder="1">
      <alignment vertical="center"/>
    </xf>
    <xf numFmtId="0" fontId="0" fillId="6" borderId="9" xfId="0" applyFill="1" applyBorder="1">
      <alignment vertical="center"/>
    </xf>
    <xf numFmtId="0" fontId="0" fillId="8" borderId="10" xfId="0" applyFill="1" applyBorder="1" applyAlignment="1">
      <alignment horizontal="center" vertical="center" shrinkToFit="1"/>
    </xf>
    <xf numFmtId="0" fontId="0" fillId="11" borderId="10" xfId="0" applyFill="1" applyBorder="1" applyAlignment="1">
      <alignment horizontal="center" vertical="center" shrinkToFit="1"/>
    </xf>
    <xf numFmtId="0" fontId="0" fillId="12" borderId="10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13" borderId="10" xfId="0" applyFill="1" applyBorder="1" applyAlignment="1">
      <alignment horizontal="center" vertical="center" shrinkToFit="1"/>
    </xf>
    <xf numFmtId="0" fontId="0" fillId="14" borderId="10" xfId="0" applyFill="1" applyBorder="1" applyAlignment="1">
      <alignment horizontal="center" vertical="center" shrinkToFit="1"/>
    </xf>
    <xf numFmtId="0" fontId="0" fillId="7" borderId="10" xfId="0" applyFill="1" applyBorder="1" applyAlignment="1">
      <alignment horizontal="center" vertical="center" shrinkToFit="1"/>
    </xf>
    <xf numFmtId="0" fontId="0" fillId="3" borderId="10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3" xfId="0" applyFill="1" applyBorder="1">
      <alignment vertical="center"/>
    </xf>
    <xf numFmtId="0" fontId="0" fillId="11" borderId="13" xfId="0" applyFill="1" applyBorder="1">
      <alignment vertical="center"/>
    </xf>
    <xf numFmtId="0" fontId="0" fillId="12" borderId="13" xfId="0" applyFill="1" applyBorder="1">
      <alignment vertical="center"/>
    </xf>
    <xf numFmtId="0" fontId="0" fillId="13" borderId="13" xfId="0" applyFill="1" applyBorder="1">
      <alignment vertical="center"/>
    </xf>
    <xf numFmtId="0" fontId="0" fillId="14" borderId="13" xfId="0" applyFill="1" applyBorder="1">
      <alignment vertical="center"/>
    </xf>
    <xf numFmtId="0" fontId="0" fillId="7" borderId="13" xfId="0" applyFill="1" applyBorder="1">
      <alignment vertical="center"/>
    </xf>
    <xf numFmtId="0" fontId="0" fillId="3" borderId="13" xfId="0" applyFill="1" applyBorder="1">
      <alignment vertical="center"/>
    </xf>
    <xf numFmtId="0" fontId="6" fillId="6" borderId="0" xfId="0" applyFont="1" applyFill="1" applyBorder="1">
      <alignment vertical="center"/>
    </xf>
    <xf numFmtId="0" fontId="6" fillId="0" borderId="0" xfId="0" applyFont="1">
      <alignment vertical="center"/>
    </xf>
    <xf numFmtId="0" fontId="6" fillId="6" borderId="0" xfId="0" applyFont="1" applyFill="1">
      <alignment vertical="center"/>
    </xf>
    <xf numFmtId="0" fontId="0" fillId="6" borderId="2" xfId="0" applyFill="1" applyBorder="1" applyAlignment="1">
      <alignment vertical="center"/>
    </xf>
    <xf numFmtId="0" fontId="0" fillId="4" borderId="10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8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16" borderId="0" xfId="0" applyFont="1" applyFill="1">
      <alignment vertical="center"/>
    </xf>
    <xf numFmtId="0" fontId="0" fillId="0" borderId="0" xfId="0" applyAlignment="1">
      <alignment vertical="center" shrinkToFit="1"/>
    </xf>
    <xf numFmtId="0" fontId="0" fillId="8" borderId="12" xfId="0" applyFill="1" applyBorder="1" applyAlignment="1">
      <alignment vertical="center" shrinkToFit="1"/>
    </xf>
    <xf numFmtId="0" fontId="0" fillId="8" borderId="14" xfId="0" applyFill="1" applyBorder="1" applyAlignment="1">
      <alignment vertical="center" shrinkToFit="1"/>
    </xf>
  </cellXfs>
  <cellStyles count="1">
    <cellStyle name="標準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912DE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1DA50-C687-4A34-8AD5-41012F515D51}">
  <dimension ref="A1:A10"/>
  <sheetViews>
    <sheetView workbookViewId="0">
      <selection activeCell="A6" sqref="A6"/>
    </sheetView>
  </sheetViews>
  <sheetFormatPr defaultRowHeight="18" x14ac:dyDescent="0.45"/>
  <sheetData>
    <row r="1" spans="1:1" x14ac:dyDescent="0.45">
      <c r="A1" t="s">
        <v>43</v>
      </c>
    </row>
    <row r="2" spans="1:1" x14ac:dyDescent="0.45">
      <c r="A2" t="s">
        <v>44</v>
      </c>
    </row>
    <row r="3" spans="1:1" x14ac:dyDescent="0.45">
      <c r="A3" t="s">
        <v>45</v>
      </c>
    </row>
    <row r="4" spans="1:1" x14ac:dyDescent="0.45">
      <c r="A4" t="s">
        <v>51</v>
      </c>
    </row>
    <row r="5" spans="1:1" x14ac:dyDescent="0.45">
      <c r="A5" t="s">
        <v>46</v>
      </c>
    </row>
    <row r="6" spans="1:1" x14ac:dyDescent="0.45">
      <c r="A6" t="s">
        <v>47</v>
      </c>
    </row>
    <row r="7" spans="1:1" x14ac:dyDescent="0.45">
      <c r="A7" t="s">
        <v>48</v>
      </c>
    </row>
    <row r="8" spans="1:1" x14ac:dyDescent="0.45">
      <c r="A8" t="s">
        <v>49</v>
      </c>
    </row>
    <row r="10" spans="1:1" x14ac:dyDescent="0.45">
      <c r="A10" t="s">
        <v>50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C4AC-548D-482C-9221-BAD8BA9211A0}">
  <dimension ref="A1:W172"/>
  <sheetViews>
    <sheetView tabSelected="1" workbookViewId="0">
      <selection activeCell="B2" sqref="B2"/>
    </sheetView>
  </sheetViews>
  <sheetFormatPr defaultRowHeight="18" x14ac:dyDescent="0.45"/>
  <cols>
    <col min="1" max="1" width="3.296875" customWidth="1"/>
    <col min="2" max="2" width="4.69921875" customWidth="1"/>
    <col min="3" max="10" width="6.19921875" customWidth="1"/>
    <col min="11" max="11" width="4.8984375" customWidth="1"/>
    <col min="12" max="12" width="1.796875" customWidth="1"/>
    <col min="13" max="13" width="3.296875" customWidth="1"/>
    <col min="14" max="14" width="4.69921875" customWidth="1"/>
    <col min="15" max="22" width="6.19921875" customWidth="1"/>
    <col min="23" max="23" width="4.8984375" customWidth="1"/>
  </cols>
  <sheetData>
    <row r="1" spans="1:23" x14ac:dyDescent="0.45">
      <c r="A1" t="s">
        <v>40</v>
      </c>
      <c r="F1" s="4" t="s">
        <v>41</v>
      </c>
      <c r="L1" s="2"/>
      <c r="M1" t="s">
        <v>40</v>
      </c>
      <c r="R1" s="4" t="s">
        <v>41</v>
      </c>
    </row>
    <row r="2" spans="1:23" x14ac:dyDescent="0.45">
      <c r="A2" t="s">
        <v>1</v>
      </c>
      <c r="B2" s="66" t="s">
        <v>35</v>
      </c>
      <c r="C2" t="s">
        <v>37</v>
      </c>
      <c r="L2" s="2"/>
      <c r="M2" t="s">
        <v>5</v>
      </c>
      <c r="N2" s="66" t="s">
        <v>34</v>
      </c>
      <c r="O2" t="s">
        <v>38</v>
      </c>
    </row>
    <row r="3" spans="1:23" x14ac:dyDescent="0.45">
      <c r="A3" s="12" t="s">
        <v>20</v>
      </c>
      <c r="B3" s="1" t="s">
        <v>0</v>
      </c>
      <c r="C3" s="8" t="s">
        <v>2</v>
      </c>
      <c r="D3" s="8" t="s">
        <v>27</v>
      </c>
      <c r="E3" s="8" t="s">
        <v>30</v>
      </c>
      <c r="F3" s="8" t="s">
        <v>28</v>
      </c>
      <c r="G3" s="8" t="s">
        <v>29</v>
      </c>
      <c r="H3" s="65" t="s">
        <v>32</v>
      </c>
      <c r="I3" s="65" t="s">
        <v>33</v>
      </c>
      <c r="J3" s="9" t="s">
        <v>19</v>
      </c>
      <c r="K3" s="10" t="s">
        <v>4</v>
      </c>
      <c r="L3" s="2"/>
      <c r="M3" s="12" t="s">
        <v>20</v>
      </c>
      <c r="N3" s="1" t="s">
        <v>0</v>
      </c>
      <c r="O3" s="8" t="s">
        <v>2</v>
      </c>
      <c r="P3" s="8" t="s">
        <v>27</v>
      </c>
      <c r="Q3" s="8" t="s">
        <v>30</v>
      </c>
      <c r="R3" s="8" t="s">
        <v>28</v>
      </c>
      <c r="S3" s="8" t="s">
        <v>29</v>
      </c>
      <c r="T3" s="65" t="s">
        <v>32</v>
      </c>
      <c r="U3" s="65" t="s">
        <v>33</v>
      </c>
      <c r="V3" s="9" t="s">
        <v>19</v>
      </c>
      <c r="W3" s="10" t="s">
        <v>4</v>
      </c>
    </row>
    <row r="4" spans="1:23" x14ac:dyDescent="0.45">
      <c r="A4" s="11"/>
      <c r="B4" s="7">
        <v>1</v>
      </c>
      <c r="C4" s="5"/>
      <c r="D4" s="5"/>
      <c r="E4" s="5"/>
      <c r="F4" s="5"/>
      <c r="G4" s="5"/>
      <c r="H4" s="5"/>
      <c r="I4" s="5"/>
      <c r="J4" s="13"/>
      <c r="K4" s="3"/>
      <c r="L4" s="2"/>
      <c r="M4" s="11"/>
      <c r="N4" s="7">
        <v>1</v>
      </c>
      <c r="O4" s="5"/>
      <c r="P4" s="5"/>
      <c r="Q4" s="5"/>
      <c r="R4" s="5"/>
      <c r="S4" s="5"/>
      <c r="T4" s="5"/>
      <c r="U4" s="5"/>
      <c r="V4" s="13"/>
      <c r="W4" s="3"/>
    </row>
    <row r="5" spans="1:23" x14ac:dyDescent="0.45">
      <c r="A5" s="11"/>
      <c r="B5" s="7">
        <v>2</v>
      </c>
      <c r="C5" s="5"/>
      <c r="D5" s="5"/>
      <c r="E5" s="5"/>
      <c r="F5" s="5"/>
      <c r="G5" s="5"/>
      <c r="H5" s="5"/>
      <c r="I5" s="5"/>
      <c r="J5" s="14"/>
      <c r="K5" s="3"/>
      <c r="L5" s="2"/>
      <c r="M5" s="11"/>
      <c r="N5" s="7">
        <v>2</v>
      </c>
      <c r="O5" s="5"/>
      <c r="P5" s="5"/>
      <c r="Q5" s="5"/>
      <c r="R5" s="5"/>
      <c r="S5" s="5"/>
      <c r="T5" s="5"/>
      <c r="U5" s="5"/>
      <c r="V5" s="14"/>
      <c r="W5" s="3"/>
    </row>
    <row r="6" spans="1:23" x14ac:dyDescent="0.45">
      <c r="A6" s="11"/>
      <c r="B6" s="7">
        <v>3</v>
      </c>
      <c r="C6" s="5"/>
      <c r="D6" s="5"/>
      <c r="E6" s="5"/>
      <c r="F6" s="5"/>
      <c r="G6" s="5"/>
      <c r="H6" s="5"/>
      <c r="I6" s="5"/>
      <c r="J6" s="14"/>
      <c r="K6" s="3"/>
      <c r="L6" s="2"/>
      <c r="M6" s="11"/>
      <c r="N6" s="7">
        <v>3</v>
      </c>
      <c r="O6" s="5"/>
      <c r="P6" s="5"/>
      <c r="Q6" s="5"/>
      <c r="R6" s="5"/>
      <c r="S6" s="5"/>
      <c r="T6" s="5"/>
      <c r="U6" s="5"/>
      <c r="V6" s="14"/>
      <c r="W6" s="3"/>
    </row>
    <row r="7" spans="1:23" x14ac:dyDescent="0.45">
      <c r="A7" s="11"/>
      <c r="B7" s="7">
        <v>4</v>
      </c>
      <c r="C7" s="5"/>
      <c r="D7" s="5"/>
      <c r="E7" s="5"/>
      <c r="F7" s="5"/>
      <c r="G7" s="5"/>
      <c r="H7" s="5"/>
      <c r="I7" s="5"/>
      <c r="J7" s="14"/>
      <c r="K7" s="3"/>
      <c r="L7" s="2"/>
      <c r="M7" s="11"/>
      <c r="N7" s="7">
        <v>4</v>
      </c>
      <c r="O7" s="5"/>
      <c r="P7" s="5"/>
      <c r="Q7" s="5"/>
      <c r="R7" s="5"/>
      <c r="S7" s="5"/>
      <c r="T7" s="5"/>
      <c r="U7" s="5"/>
      <c r="V7" s="14"/>
      <c r="W7" s="3"/>
    </row>
    <row r="8" spans="1:23" x14ac:dyDescent="0.45">
      <c r="A8" s="11"/>
      <c r="B8" s="7">
        <v>5</v>
      </c>
      <c r="C8" s="5"/>
      <c r="D8" s="5"/>
      <c r="E8" s="5"/>
      <c r="F8" s="5"/>
      <c r="G8" s="5"/>
      <c r="H8" s="5"/>
      <c r="I8" s="5"/>
      <c r="J8" s="14"/>
      <c r="K8" s="3"/>
      <c r="L8" s="2"/>
      <c r="M8" s="11"/>
      <c r="N8" s="7">
        <v>5</v>
      </c>
      <c r="O8" s="5"/>
      <c r="P8" s="5"/>
      <c r="Q8" s="5"/>
      <c r="R8" s="5"/>
      <c r="S8" s="5"/>
      <c r="T8" s="5"/>
      <c r="U8" s="5"/>
      <c r="V8" s="14"/>
      <c r="W8" s="3"/>
    </row>
    <row r="9" spans="1:23" x14ac:dyDescent="0.45">
      <c r="A9" s="11"/>
      <c r="B9" s="7">
        <v>6</v>
      </c>
      <c r="C9" s="5"/>
      <c r="D9" s="5"/>
      <c r="E9" s="5"/>
      <c r="F9" s="5"/>
      <c r="G9" s="5"/>
      <c r="H9" s="5"/>
      <c r="I9" s="5"/>
      <c r="J9" s="14"/>
      <c r="K9" s="3"/>
      <c r="L9" s="2"/>
      <c r="M9" s="11"/>
      <c r="N9" s="7">
        <v>6</v>
      </c>
      <c r="O9" s="5"/>
      <c r="P9" s="5"/>
      <c r="Q9" s="5"/>
      <c r="R9" s="5"/>
      <c r="S9" s="5"/>
      <c r="T9" s="5"/>
      <c r="U9" s="5"/>
      <c r="V9" s="14"/>
      <c r="W9" s="3"/>
    </row>
    <row r="10" spans="1:23" x14ac:dyDescent="0.45">
      <c r="A10" s="11"/>
      <c r="B10" s="7">
        <v>7</v>
      </c>
      <c r="C10" s="5"/>
      <c r="D10" s="5"/>
      <c r="E10" s="5"/>
      <c r="F10" s="5"/>
      <c r="G10" s="5"/>
      <c r="H10" s="5"/>
      <c r="I10" s="5"/>
      <c r="J10" s="14"/>
      <c r="K10" s="3"/>
      <c r="L10" s="2"/>
      <c r="M10" s="11"/>
      <c r="N10" s="7">
        <v>7</v>
      </c>
      <c r="O10" s="5"/>
      <c r="P10" s="5"/>
      <c r="Q10" s="5"/>
      <c r="R10" s="5"/>
      <c r="S10" s="5"/>
      <c r="T10" s="5"/>
      <c r="U10" s="5"/>
      <c r="V10" s="14"/>
      <c r="W10" s="3"/>
    </row>
    <row r="11" spans="1:23" x14ac:dyDescent="0.45">
      <c r="A11" s="11"/>
      <c r="B11" s="7">
        <v>8</v>
      </c>
      <c r="C11" s="5"/>
      <c r="D11" s="5"/>
      <c r="E11" s="5"/>
      <c r="F11" s="5"/>
      <c r="G11" s="5"/>
      <c r="H11" s="5"/>
      <c r="I11" s="5"/>
      <c r="J11" s="14"/>
      <c r="K11" s="3"/>
      <c r="L11" s="2"/>
      <c r="M11" s="11"/>
      <c r="N11" s="7">
        <v>8</v>
      </c>
      <c r="O11" s="5"/>
      <c r="P11" s="5"/>
      <c r="Q11" s="5"/>
      <c r="R11" s="5"/>
      <c r="S11" s="5"/>
      <c r="T11" s="5"/>
      <c r="U11" s="5"/>
      <c r="V11" s="14"/>
      <c r="W11" s="3"/>
    </row>
    <row r="12" spans="1:23" x14ac:dyDescent="0.45">
      <c r="A12" s="11"/>
      <c r="B12" s="7">
        <v>9</v>
      </c>
      <c r="C12" s="5"/>
      <c r="D12" s="5"/>
      <c r="E12" s="5"/>
      <c r="F12" s="5"/>
      <c r="G12" s="5"/>
      <c r="H12" s="5"/>
      <c r="I12" s="5"/>
      <c r="J12" s="14"/>
      <c r="K12" s="3"/>
      <c r="L12" s="2"/>
      <c r="M12" s="11"/>
      <c r="N12" s="7">
        <v>9</v>
      </c>
      <c r="O12" s="5"/>
      <c r="P12" s="5"/>
      <c r="Q12" s="5"/>
      <c r="R12" s="5"/>
      <c r="S12" s="5"/>
      <c r="T12" s="5"/>
      <c r="U12" s="5"/>
      <c r="V12" s="14"/>
      <c r="W12" s="3"/>
    </row>
    <row r="13" spans="1:23" x14ac:dyDescent="0.45">
      <c r="A13" s="11"/>
      <c r="B13" s="7">
        <v>10</v>
      </c>
      <c r="C13" s="5"/>
      <c r="D13" s="5"/>
      <c r="E13" s="5"/>
      <c r="F13" s="5"/>
      <c r="G13" s="5"/>
      <c r="H13" s="5"/>
      <c r="I13" s="5"/>
      <c r="J13" s="14"/>
      <c r="K13" s="3"/>
      <c r="L13" s="2"/>
      <c r="M13" s="11"/>
      <c r="N13" s="7">
        <v>10</v>
      </c>
      <c r="O13" s="5"/>
      <c r="P13" s="5"/>
      <c r="Q13" s="5"/>
      <c r="R13" s="5"/>
      <c r="S13" s="5"/>
      <c r="T13" s="5"/>
      <c r="U13" s="5"/>
      <c r="V13" s="14"/>
      <c r="W13" s="3"/>
    </row>
    <row r="14" spans="1:23" x14ac:dyDescent="0.45">
      <c r="A14" s="11"/>
      <c r="B14" s="7">
        <v>11</v>
      </c>
      <c r="C14" s="5"/>
      <c r="D14" s="5"/>
      <c r="E14" s="5"/>
      <c r="F14" s="5"/>
      <c r="G14" s="5"/>
      <c r="H14" s="5"/>
      <c r="I14" s="5"/>
      <c r="J14" s="14"/>
      <c r="K14" s="3"/>
      <c r="L14" s="2"/>
      <c r="M14" s="11"/>
      <c r="N14" s="7">
        <v>11</v>
      </c>
      <c r="O14" s="5"/>
      <c r="P14" s="5"/>
      <c r="Q14" s="5"/>
      <c r="R14" s="5"/>
      <c r="S14" s="5"/>
      <c r="T14" s="5"/>
      <c r="U14" s="5"/>
      <c r="V14" s="14"/>
      <c r="W14" s="3"/>
    </row>
    <row r="15" spans="1:23" x14ac:dyDescent="0.45">
      <c r="A15" s="11"/>
      <c r="B15" s="7">
        <v>12</v>
      </c>
      <c r="C15" s="5"/>
      <c r="D15" s="5"/>
      <c r="E15" s="5"/>
      <c r="F15" s="5"/>
      <c r="G15" s="5"/>
      <c r="H15" s="5"/>
      <c r="I15" s="5"/>
      <c r="J15" s="14"/>
      <c r="K15" s="3"/>
      <c r="L15" s="2"/>
      <c r="M15" s="11"/>
      <c r="N15" s="7">
        <v>12</v>
      </c>
      <c r="O15" s="5"/>
      <c r="P15" s="5"/>
      <c r="Q15" s="5"/>
      <c r="R15" s="5"/>
      <c r="S15" s="5"/>
      <c r="T15" s="5"/>
      <c r="U15" s="5"/>
      <c r="V15" s="14"/>
      <c r="W15" s="3"/>
    </row>
    <row r="16" spans="1:23" x14ac:dyDescent="0.45">
      <c r="A16" s="11"/>
      <c r="B16" s="7">
        <v>13</v>
      </c>
      <c r="C16" s="5"/>
      <c r="D16" s="5"/>
      <c r="E16" s="5"/>
      <c r="F16" s="5"/>
      <c r="G16" s="5"/>
      <c r="H16" s="5"/>
      <c r="I16" s="5"/>
      <c r="J16" s="14"/>
      <c r="K16" s="3"/>
      <c r="L16" s="2"/>
      <c r="M16" s="11"/>
      <c r="N16" s="7">
        <v>13</v>
      </c>
      <c r="O16" s="5"/>
      <c r="P16" s="5"/>
      <c r="Q16" s="5"/>
      <c r="R16" s="5"/>
      <c r="S16" s="5"/>
      <c r="T16" s="5"/>
      <c r="U16" s="5"/>
      <c r="V16" s="14"/>
      <c r="W16" s="3"/>
    </row>
    <row r="17" spans="1:23" x14ac:dyDescent="0.45">
      <c r="A17" s="11"/>
      <c r="B17" s="7">
        <v>14</v>
      </c>
      <c r="C17" s="5"/>
      <c r="D17" s="5"/>
      <c r="E17" s="5"/>
      <c r="F17" s="5"/>
      <c r="G17" s="5"/>
      <c r="H17" s="5"/>
      <c r="I17" s="5"/>
      <c r="J17" s="14"/>
      <c r="K17" s="3"/>
      <c r="L17" s="2"/>
      <c r="M17" s="11"/>
      <c r="N17" s="7">
        <v>14</v>
      </c>
      <c r="O17" s="5"/>
      <c r="P17" s="5"/>
      <c r="Q17" s="5"/>
      <c r="R17" s="5"/>
      <c r="S17" s="5"/>
      <c r="T17" s="5"/>
      <c r="U17" s="5"/>
      <c r="V17" s="14"/>
      <c r="W17" s="3"/>
    </row>
    <row r="18" spans="1:23" x14ac:dyDescent="0.45">
      <c r="A18" s="11"/>
      <c r="B18" s="7">
        <v>15</v>
      </c>
      <c r="C18" s="5"/>
      <c r="D18" s="5"/>
      <c r="E18" s="5"/>
      <c r="F18" s="5"/>
      <c r="G18" s="5"/>
      <c r="H18" s="5"/>
      <c r="I18" s="5"/>
      <c r="J18" s="14"/>
      <c r="K18" s="3"/>
      <c r="L18" s="2"/>
      <c r="M18" s="11"/>
      <c r="N18" s="7">
        <v>15</v>
      </c>
      <c r="O18" s="5"/>
      <c r="P18" s="5"/>
      <c r="Q18" s="5"/>
      <c r="R18" s="5"/>
      <c r="S18" s="5"/>
      <c r="T18" s="5"/>
      <c r="U18" s="5"/>
      <c r="V18" s="14"/>
      <c r="W18" s="3"/>
    </row>
    <row r="19" spans="1:23" x14ac:dyDescent="0.45">
      <c r="A19" s="11"/>
      <c r="B19" s="7">
        <v>16</v>
      </c>
      <c r="C19" s="5"/>
      <c r="D19" s="5"/>
      <c r="E19" s="5"/>
      <c r="F19" s="5"/>
      <c r="G19" s="5"/>
      <c r="H19" s="5"/>
      <c r="I19" s="5"/>
      <c r="J19" s="14"/>
      <c r="K19" s="3"/>
      <c r="L19" s="2"/>
      <c r="M19" s="11"/>
      <c r="N19" s="7">
        <v>16</v>
      </c>
      <c r="O19" s="5"/>
      <c r="P19" s="5"/>
      <c r="Q19" s="5"/>
      <c r="R19" s="5"/>
      <c r="S19" s="5"/>
      <c r="T19" s="5"/>
      <c r="U19" s="5"/>
      <c r="V19" s="14"/>
      <c r="W19" s="3"/>
    </row>
    <row r="20" spans="1:23" x14ac:dyDescent="0.45">
      <c r="A20" s="11"/>
      <c r="B20" s="7">
        <v>17</v>
      </c>
      <c r="C20" s="5"/>
      <c r="D20" s="5"/>
      <c r="E20" s="5"/>
      <c r="F20" s="5"/>
      <c r="G20" s="5"/>
      <c r="H20" s="5"/>
      <c r="I20" s="5"/>
      <c r="J20" s="14"/>
      <c r="K20" s="3"/>
      <c r="L20" s="2"/>
      <c r="M20" s="11"/>
      <c r="N20" s="7">
        <v>17</v>
      </c>
      <c r="O20" s="5"/>
      <c r="P20" s="5"/>
      <c r="Q20" s="5"/>
      <c r="R20" s="5"/>
      <c r="S20" s="5"/>
      <c r="T20" s="5"/>
      <c r="U20" s="5"/>
      <c r="V20" s="14"/>
      <c r="W20" s="3"/>
    </row>
    <row r="21" spans="1:23" x14ac:dyDescent="0.45">
      <c r="A21" s="11"/>
      <c r="B21" s="7">
        <v>18</v>
      </c>
      <c r="C21" s="5"/>
      <c r="D21" s="5"/>
      <c r="E21" s="5"/>
      <c r="F21" s="5"/>
      <c r="G21" s="5"/>
      <c r="H21" s="5"/>
      <c r="I21" s="5"/>
      <c r="J21" s="14"/>
      <c r="K21" s="3"/>
      <c r="L21" s="2"/>
      <c r="M21" s="11"/>
      <c r="N21" s="7">
        <v>18</v>
      </c>
      <c r="O21" s="5"/>
      <c r="P21" s="5"/>
      <c r="Q21" s="5"/>
      <c r="R21" s="5"/>
      <c r="S21" s="5"/>
      <c r="T21" s="5"/>
      <c r="U21" s="5"/>
      <c r="V21" s="14"/>
      <c r="W21" s="3"/>
    </row>
    <row r="22" spans="1:23" s="15" customFormat="1" ht="4.5" customHeight="1" x14ac:dyDescent="0.45">
      <c r="A22" s="58"/>
      <c r="B22" s="58"/>
      <c r="C22" s="6"/>
      <c r="L22" s="2"/>
      <c r="M22" s="58"/>
      <c r="N22" s="58"/>
      <c r="O22" s="6"/>
    </row>
    <row r="23" spans="1:23" x14ac:dyDescent="0.45">
      <c r="A23" s="38"/>
      <c r="B23" s="39" t="s">
        <v>2</v>
      </c>
      <c r="C23" s="40" t="s">
        <v>27</v>
      </c>
      <c r="D23" s="41" t="s">
        <v>31</v>
      </c>
      <c r="E23" s="42"/>
      <c r="F23" s="43" t="s">
        <v>28</v>
      </c>
      <c r="G23" s="44"/>
      <c r="H23" s="44" t="s">
        <v>29</v>
      </c>
      <c r="I23" s="42"/>
      <c r="J23" s="45" t="s">
        <v>19</v>
      </c>
      <c r="K23" s="59" t="s">
        <v>4</v>
      </c>
      <c r="L23" s="46"/>
      <c r="M23" s="38"/>
      <c r="N23" s="39" t="s">
        <v>2</v>
      </c>
      <c r="O23" s="40" t="s">
        <v>27</v>
      </c>
      <c r="P23" s="41" t="s">
        <v>31</v>
      </c>
      <c r="Q23" s="42"/>
      <c r="R23" s="43" t="s">
        <v>28</v>
      </c>
      <c r="S23" s="44"/>
      <c r="T23" s="44" t="s">
        <v>29</v>
      </c>
      <c r="U23" s="42"/>
      <c r="V23" s="45" t="s">
        <v>19</v>
      </c>
      <c r="W23" s="59" t="s">
        <v>4</v>
      </c>
    </row>
    <row r="24" spans="1:23" x14ac:dyDescent="0.45">
      <c r="A24" s="47" t="s">
        <v>24</v>
      </c>
      <c r="B24" s="17">
        <f>COUNTIF(C4:C21,"1")</f>
        <v>0</v>
      </c>
      <c r="C24" s="18">
        <f>COUNTIF(D4:D21,"1")</f>
        <v>0</v>
      </c>
      <c r="D24" s="19">
        <f>COUNTIF(E4:E21,"◎")</f>
        <v>0</v>
      </c>
      <c r="E24" s="20" t="s">
        <v>24</v>
      </c>
      <c r="F24" s="20">
        <f>COUNTIF(F4:F21,"1")</f>
        <v>0</v>
      </c>
      <c r="G24" s="21" t="s">
        <v>24</v>
      </c>
      <c r="H24" s="21">
        <f>COUNTIF(G4:G21,"1")</f>
        <v>0</v>
      </c>
      <c r="I24" s="22" t="s">
        <v>18</v>
      </c>
      <c r="J24" s="22">
        <f>COUNTIF(J4:J21,"体重")</f>
        <v>0</v>
      </c>
      <c r="K24" s="60">
        <f>COUNTIF(K4:K21,"◎")</f>
        <v>0</v>
      </c>
      <c r="L24" s="23"/>
      <c r="M24" s="47" t="s">
        <v>24</v>
      </c>
      <c r="N24" s="17">
        <f>COUNTIF(O4:O21,"1")</f>
        <v>0</v>
      </c>
      <c r="O24" s="18">
        <f>COUNTIF(P4:P21,"1")</f>
        <v>0</v>
      </c>
      <c r="P24" s="19">
        <f>COUNTIF(Q4:Q21,"◎")</f>
        <v>0</v>
      </c>
      <c r="Q24" s="20" t="s">
        <v>24</v>
      </c>
      <c r="R24" s="20">
        <f>COUNTIF(R4:R21,"1")</f>
        <v>0</v>
      </c>
      <c r="S24" s="21" t="s">
        <v>24</v>
      </c>
      <c r="T24" s="21">
        <f>COUNTIF(S4:S21,"1")</f>
        <v>0</v>
      </c>
      <c r="U24" s="22" t="s">
        <v>18</v>
      </c>
      <c r="V24" s="22">
        <f>COUNTIF(V4:V21,"体重")</f>
        <v>0</v>
      </c>
      <c r="W24" s="60">
        <f>COUNTIF(W4:W21,"◎")</f>
        <v>0</v>
      </c>
    </row>
    <row r="25" spans="1:23" x14ac:dyDescent="0.45">
      <c r="A25" s="47" t="s">
        <v>25</v>
      </c>
      <c r="B25" s="17">
        <f>COUNTIF(C4:C21,"2")</f>
        <v>0</v>
      </c>
      <c r="C25" s="18">
        <f>COUNTIF(D4:D21,"2")</f>
        <v>0</v>
      </c>
      <c r="D25" s="19">
        <f>COUNTIF(E4:E21,"〇")</f>
        <v>0</v>
      </c>
      <c r="E25" s="20" t="s">
        <v>25</v>
      </c>
      <c r="F25" s="20">
        <f>COUNTIF(F4:F21,"2")</f>
        <v>0</v>
      </c>
      <c r="G25" s="21" t="s">
        <v>25</v>
      </c>
      <c r="H25" s="21">
        <f>COUNTIF(G4:G21,"2")</f>
        <v>0</v>
      </c>
      <c r="I25" s="22" t="s">
        <v>17</v>
      </c>
      <c r="J25" s="22">
        <f>COUNTIF(J4:J21,"B外")+COUNTIF(J4:J21,"今B")</f>
        <v>0</v>
      </c>
      <c r="K25" s="60">
        <f>COUNTIF(K4:K21,"〇")</f>
        <v>0</v>
      </c>
      <c r="L25" s="23"/>
      <c r="M25" s="47" t="s">
        <v>25</v>
      </c>
      <c r="N25" s="17">
        <f>COUNTIF(O4:O21,"2")</f>
        <v>0</v>
      </c>
      <c r="O25" s="18">
        <f>COUNTIF(P4:P21,"2")</f>
        <v>0</v>
      </c>
      <c r="P25" s="19">
        <f>COUNTIF(Q4:Q21,"〇")</f>
        <v>0</v>
      </c>
      <c r="Q25" s="20" t="s">
        <v>25</v>
      </c>
      <c r="R25" s="20">
        <f>COUNTIF(R4:R21,"2")</f>
        <v>0</v>
      </c>
      <c r="S25" s="21" t="s">
        <v>25</v>
      </c>
      <c r="T25" s="21">
        <f>COUNTIF(S4:S21,"2")</f>
        <v>0</v>
      </c>
      <c r="U25" s="22" t="s">
        <v>17</v>
      </c>
      <c r="V25" s="22">
        <f>COUNTIF(V4:V21,"B外")+COUNTIF(V4:V21,"今B")</f>
        <v>0</v>
      </c>
      <c r="W25" s="60">
        <f>COUNTIF(W4:W21,"〇")</f>
        <v>0</v>
      </c>
    </row>
    <row r="26" spans="1:23" x14ac:dyDescent="0.45">
      <c r="A26" s="47" t="s">
        <v>26</v>
      </c>
      <c r="B26" s="17">
        <f>COUNTIF(C4:C21,"3")</f>
        <v>0</v>
      </c>
      <c r="C26" s="18">
        <f>COUNTIF(D4:D21,"3")</f>
        <v>0</v>
      </c>
      <c r="D26" s="19">
        <f>COUNTIF(E4:E21,"×")</f>
        <v>0</v>
      </c>
      <c r="E26" s="20" t="s">
        <v>26</v>
      </c>
      <c r="F26" s="20">
        <f>COUNTIF(F4:F21,"3")</f>
        <v>0</v>
      </c>
      <c r="G26" s="21" t="s">
        <v>26</v>
      </c>
      <c r="H26" s="21">
        <f>COUNTIF(G4:G21,"3")</f>
        <v>0</v>
      </c>
      <c r="I26" s="22" t="s">
        <v>23</v>
      </c>
      <c r="J26" s="22">
        <f>COUNTIF(J4:J21,"長休")</f>
        <v>0</v>
      </c>
      <c r="K26" s="60">
        <f>COUNTIF(K4:K21,"▲")</f>
        <v>0</v>
      </c>
      <c r="L26" s="23"/>
      <c r="M26" s="47" t="s">
        <v>26</v>
      </c>
      <c r="N26" s="17">
        <f>COUNTIF(O4:O21,"3")</f>
        <v>0</v>
      </c>
      <c r="O26" s="18">
        <f>COUNTIF(P4:P21,"3")</f>
        <v>0</v>
      </c>
      <c r="P26" s="19">
        <f>COUNTIF(Q4:Q21,"×")</f>
        <v>0</v>
      </c>
      <c r="Q26" s="20" t="s">
        <v>26</v>
      </c>
      <c r="R26" s="20">
        <f>COUNTIF(R4:R21,"3")</f>
        <v>0</v>
      </c>
      <c r="S26" s="21" t="s">
        <v>26</v>
      </c>
      <c r="T26" s="21">
        <f>COUNTIF(S4:S21,"3")</f>
        <v>0</v>
      </c>
      <c r="U26" s="22" t="s">
        <v>23</v>
      </c>
      <c r="V26" s="22">
        <f>COUNTIF(V4:V21,"長休")</f>
        <v>0</v>
      </c>
      <c r="W26" s="60">
        <f>COUNTIF(W4:W21,"▲")</f>
        <v>0</v>
      </c>
    </row>
    <row r="27" spans="1:23" ht="18" customHeight="1" x14ac:dyDescent="0.45">
      <c r="A27" s="68" t="s">
        <v>39</v>
      </c>
      <c r="B27" s="48">
        <f>COUNTIF(C4:C21,"特注")</f>
        <v>0</v>
      </c>
      <c r="C27" s="49">
        <f>COUNTIF(D4:D21,"特注")</f>
        <v>0</v>
      </c>
      <c r="D27" s="50">
        <f>COUNTIF(E4:E21,"特注")</f>
        <v>0</v>
      </c>
      <c r="E27" s="51"/>
      <c r="F27" s="51"/>
      <c r="G27" s="52"/>
      <c r="H27" s="52"/>
      <c r="I27" s="53" t="s">
        <v>22</v>
      </c>
      <c r="J27" s="53">
        <f>COUNTIF(J4:J21,"連闘")</f>
        <v>0</v>
      </c>
      <c r="K27" s="61">
        <f>COUNTIF(K4:K21,"△")</f>
        <v>0</v>
      </c>
      <c r="L27" s="54"/>
      <c r="M27" s="68" t="s">
        <v>39</v>
      </c>
      <c r="N27" s="48">
        <f>COUNTIF(O4:O21,"特注")</f>
        <v>0</v>
      </c>
      <c r="O27" s="49">
        <f>COUNTIF(P4:P21,"特注")</f>
        <v>0</v>
      </c>
      <c r="P27" s="50">
        <f>COUNTIF(Q4:Q21,"特注")</f>
        <v>0</v>
      </c>
      <c r="Q27" s="51"/>
      <c r="R27" s="51"/>
      <c r="S27" s="52"/>
      <c r="T27" s="52"/>
      <c r="U27" s="53" t="s">
        <v>22</v>
      </c>
      <c r="V27" s="53">
        <f>COUNTIF(V4:V21,"連闘")</f>
        <v>0</v>
      </c>
      <c r="W27" s="61">
        <f>COUNTIF(W4:W21,"△")</f>
        <v>0</v>
      </c>
    </row>
    <row r="28" spans="1:23" x14ac:dyDescent="0.45">
      <c r="A28" t="s">
        <v>40</v>
      </c>
      <c r="F28" s="4" t="s">
        <v>41</v>
      </c>
      <c r="L28" s="2"/>
      <c r="M28" t="s">
        <v>40</v>
      </c>
      <c r="R28" s="4" t="s">
        <v>41</v>
      </c>
    </row>
    <row r="29" spans="1:23" x14ac:dyDescent="0.45">
      <c r="A29" t="s">
        <v>6</v>
      </c>
      <c r="B29" s="66" t="s">
        <v>35</v>
      </c>
      <c r="C29" t="s">
        <v>38</v>
      </c>
      <c r="L29" s="2"/>
      <c r="M29" t="s">
        <v>7</v>
      </c>
      <c r="N29" s="66" t="s">
        <v>34</v>
      </c>
      <c r="O29" t="s">
        <v>36</v>
      </c>
    </row>
    <row r="30" spans="1:23" x14ac:dyDescent="0.45">
      <c r="A30" s="12" t="s">
        <v>20</v>
      </c>
      <c r="B30" s="1" t="s">
        <v>0</v>
      </c>
      <c r="C30" s="8" t="s">
        <v>2</v>
      </c>
      <c r="D30" s="8" t="s">
        <v>27</v>
      </c>
      <c r="E30" s="8" t="s">
        <v>30</v>
      </c>
      <c r="F30" s="8" t="s">
        <v>28</v>
      </c>
      <c r="G30" s="8" t="s">
        <v>29</v>
      </c>
      <c r="H30" s="65" t="s">
        <v>32</v>
      </c>
      <c r="I30" s="65" t="s">
        <v>33</v>
      </c>
      <c r="J30" s="9" t="s">
        <v>19</v>
      </c>
      <c r="K30" s="10" t="s">
        <v>4</v>
      </c>
      <c r="L30" s="2"/>
      <c r="M30" s="12" t="s">
        <v>20</v>
      </c>
      <c r="N30" s="1" t="s">
        <v>0</v>
      </c>
      <c r="O30" s="8" t="s">
        <v>2</v>
      </c>
      <c r="P30" s="8" t="s">
        <v>27</v>
      </c>
      <c r="Q30" s="8" t="s">
        <v>30</v>
      </c>
      <c r="R30" s="8" t="s">
        <v>28</v>
      </c>
      <c r="S30" s="8" t="s">
        <v>29</v>
      </c>
      <c r="T30" s="65" t="s">
        <v>32</v>
      </c>
      <c r="U30" s="65" t="s">
        <v>33</v>
      </c>
      <c r="V30" s="9" t="s">
        <v>19</v>
      </c>
      <c r="W30" s="10" t="s">
        <v>4</v>
      </c>
    </row>
    <row r="31" spans="1:23" x14ac:dyDescent="0.45">
      <c r="A31" s="11"/>
      <c r="B31" s="7">
        <v>1</v>
      </c>
      <c r="C31" s="5"/>
      <c r="D31" s="5"/>
      <c r="E31" s="5"/>
      <c r="F31" s="5"/>
      <c r="G31" s="5"/>
      <c r="H31" s="5"/>
      <c r="I31" s="5"/>
      <c r="J31" s="13"/>
      <c r="K31" s="3"/>
      <c r="L31" s="2"/>
      <c r="M31" s="11"/>
      <c r="N31" s="7">
        <v>1</v>
      </c>
      <c r="O31" s="5"/>
      <c r="P31" s="5"/>
      <c r="Q31" s="5"/>
      <c r="R31" s="5"/>
      <c r="S31" s="5"/>
      <c r="T31" s="5"/>
      <c r="U31" s="5"/>
      <c r="V31" s="13"/>
      <c r="W31" s="3"/>
    </row>
    <row r="32" spans="1:23" x14ac:dyDescent="0.45">
      <c r="A32" s="11"/>
      <c r="B32" s="7">
        <v>2</v>
      </c>
      <c r="C32" s="5"/>
      <c r="D32" s="5"/>
      <c r="E32" s="5"/>
      <c r="F32" s="5"/>
      <c r="G32" s="5"/>
      <c r="H32" s="5"/>
      <c r="I32" s="5"/>
      <c r="J32" s="14"/>
      <c r="K32" s="3"/>
      <c r="L32" s="2"/>
      <c r="M32" s="11"/>
      <c r="N32" s="7">
        <v>2</v>
      </c>
      <c r="O32" s="5"/>
      <c r="P32" s="5"/>
      <c r="Q32" s="5"/>
      <c r="R32" s="5"/>
      <c r="S32" s="5"/>
      <c r="T32" s="5"/>
      <c r="U32" s="5"/>
      <c r="V32" s="14"/>
      <c r="W32" s="3"/>
    </row>
    <row r="33" spans="1:23" x14ac:dyDescent="0.45">
      <c r="A33" s="11"/>
      <c r="B33" s="7">
        <v>3</v>
      </c>
      <c r="C33" s="5"/>
      <c r="D33" s="5"/>
      <c r="E33" s="5"/>
      <c r="F33" s="5"/>
      <c r="G33" s="5"/>
      <c r="H33" s="5"/>
      <c r="I33" s="5"/>
      <c r="J33" s="14"/>
      <c r="K33" s="3"/>
      <c r="L33" s="2"/>
      <c r="M33" s="11"/>
      <c r="N33" s="7">
        <v>3</v>
      </c>
      <c r="O33" s="5"/>
      <c r="P33" s="5"/>
      <c r="Q33" s="5"/>
      <c r="R33" s="5"/>
      <c r="S33" s="5"/>
      <c r="T33" s="5"/>
      <c r="U33" s="5"/>
      <c r="V33" s="14"/>
      <c r="W33" s="3"/>
    </row>
    <row r="34" spans="1:23" x14ac:dyDescent="0.45">
      <c r="A34" s="11"/>
      <c r="B34" s="7">
        <v>4</v>
      </c>
      <c r="C34" s="5"/>
      <c r="D34" s="5"/>
      <c r="E34" s="5"/>
      <c r="F34" s="5"/>
      <c r="G34" s="5"/>
      <c r="H34" s="5"/>
      <c r="I34" s="5"/>
      <c r="J34" s="14"/>
      <c r="K34" s="3"/>
      <c r="L34" s="2"/>
      <c r="M34" s="11"/>
      <c r="N34" s="7">
        <v>4</v>
      </c>
      <c r="O34" s="5"/>
      <c r="P34" s="5"/>
      <c r="Q34" s="5"/>
      <c r="R34" s="5"/>
      <c r="S34" s="5"/>
      <c r="T34" s="5"/>
      <c r="U34" s="5"/>
      <c r="V34" s="14"/>
      <c r="W34" s="3"/>
    </row>
    <row r="35" spans="1:23" x14ac:dyDescent="0.45">
      <c r="A35" s="11"/>
      <c r="B35" s="7">
        <v>5</v>
      </c>
      <c r="C35" s="5"/>
      <c r="D35" s="5"/>
      <c r="E35" s="5"/>
      <c r="F35" s="5"/>
      <c r="G35" s="5"/>
      <c r="H35" s="5"/>
      <c r="I35" s="5"/>
      <c r="J35" s="14"/>
      <c r="K35" s="3"/>
      <c r="L35" s="2"/>
      <c r="M35" s="11"/>
      <c r="N35" s="7">
        <v>5</v>
      </c>
      <c r="O35" s="5"/>
      <c r="P35" s="5"/>
      <c r="Q35" s="5"/>
      <c r="R35" s="5"/>
      <c r="S35" s="5"/>
      <c r="T35" s="5"/>
      <c r="U35" s="5"/>
      <c r="V35" s="14"/>
      <c r="W35" s="3"/>
    </row>
    <row r="36" spans="1:23" x14ac:dyDescent="0.45">
      <c r="A36" s="11"/>
      <c r="B36" s="7">
        <v>6</v>
      </c>
      <c r="C36" s="5"/>
      <c r="D36" s="5"/>
      <c r="E36" s="5"/>
      <c r="F36" s="5"/>
      <c r="G36" s="5"/>
      <c r="H36" s="5"/>
      <c r="I36" s="5"/>
      <c r="J36" s="14"/>
      <c r="K36" s="3"/>
      <c r="L36" s="2"/>
      <c r="M36" s="11"/>
      <c r="N36" s="7">
        <v>6</v>
      </c>
      <c r="O36" s="5"/>
      <c r="P36" s="5"/>
      <c r="Q36" s="5"/>
      <c r="R36" s="5"/>
      <c r="S36" s="5"/>
      <c r="T36" s="5"/>
      <c r="U36" s="5"/>
      <c r="V36" s="14"/>
      <c r="W36" s="3"/>
    </row>
    <row r="37" spans="1:23" x14ac:dyDescent="0.45">
      <c r="A37" s="11"/>
      <c r="B37" s="7">
        <v>7</v>
      </c>
      <c r="C37" s="5"/>
      <c r="D37" s="5"/>
      <c r="E37" s="5"/>
      <c r="F37" s="5"/>
      <c r="G37" s="5"/>
      <c r="H37" s="5"/>
      <c r="I37" s="5"/>
      <c r="J37" s="14"/>
      <c r="K37" s="3"/>
      <c r="L37" s="2"/>
      <c r="M37" s="11"/>
      <c r="N37" s="7">
        <v>7</v>
      </c>
      <c r="O37" s="5"/>
      <c r="P37" s="5"/>
      <c r="Q37" s="5"/>
      <c r="R37" s="5"/>
      <c r="S37" s="5"/>
      <c r="T37" s="5"/>
      <c r="U37" s="5"/>
      <c r="V37" s="14"/>
      <c r="W37" s="3"/>
    </row>
    <row r="38" spans="1:23" x14ac:dyDescent="0.45">
      <c r="A38" s="11"/>
      <c r="B38" s="7">
        <v>8</v>
      </c>
      <c r="C38" s="5"/>
      <c r="D38" s="5"/>
      <c r="E38" s="5"/>
      <c r="F38" s="5"/>
      <c r="G38" s="5"/>
      <c r="H38" s="5"/>
      <c r="I38" s="5"/>
      <c r="J38" s="14"/>
      <c r="K38" s="3"/>
      <c r="L38" s="2"/>
      <c r="M38" s="11"/>
      <c r="N38" s="7">
        <v>8</v>
      </c>
      <c r="O38" s="5"/>
      <c r="P38" s="5"/>
      <c r="Q38" s="5"/>
      <c r="R38" s="5"/>
      <c r="S38" s="5"/>
      <c r="T38" s="5"/>
      <c r="U38" s="5"/>
      <c r="V38" s="14"/>
      <c r="W38" s="3"/>
    </row>
    <row r="39" spans="1:23" x14ac:dyDescent="0.45">
      <c r="A39" s="11"/>
      <c r="B39" s="7">
        <v>9</v>
      </c>
      <c r="C39" s="5"/>
      <c r="D39" s="5"/>
      <c r="E39" s="5"/>
      <c r="F39" s="5"/>
      <c r="G39" s="5"/>
      <c r="H39" s="5"/>
      <c r="I39" s="5"/>
      <c r="J39" s="14"/>
      <c r="K39" s="3"/>
      <c r="L39" s="2"/>
      <c r="M39" s="11"/>
      <c r="N39" s="7">
        <v>9</v>
      </c>
      <c r="O39" s="5"/>
      <c r="P39" s="5"/>
      <c r="Q39" s="5"/>
      <c r="R39" s="5"/>
      <c r="S39" s="5"/>
      <c r="T39" s="5"/>
      <c r="U39" s="5"/>
      <c r="V39" s="14"/>
      <c r="W39" s="3"/>
    </row>
    <row r="40" spans="1:23" x14ac:dyDescent="0.45">
      <c r="A40" s="11"/>
      <c r="B40" s="7">
        <v>10</v>
      </c>
      <c r="C40" s="5"/>
      <c r="D40" s="5"/>
      <c r="E40" s="5"/>
      <c r="F40" s="5"/>
      <c r="G40" s="5"/>
      <c r="H40" s="5"/>
      <c r="I40" s="5"/>
      <c r="J40" s="14"/>
      <c r="K40" s="3"/>
      <c r="L40" s="2"/>
      <c r="M40" s="11"/>
      <c r="N40" s="7">
        <v>10</v>
      </c>
      <c r="O40" s="5"/>
      <c r="P40" s="5"/>
      <c r="Q40" s="5"/>
      <c r="R40" s="5"/>
      <c r="S40" s="5"/>
      <c r="T40" s="5"/>
      <c r="U40" s="5"/>
      <c r="V40" s="14"/>
      <c r="W40" s="3"/>
    </row>
    <row r="41" spans="1:23" x14ac:dyDescent="0.45">
      <c r="A41" s="11"/>
      <c r="B41" s="7">
        <v>11</v>
      </c>
      <c r="C41" s="5"/>
      <c r="D41" s="5"/>
      <c r="E41" s="5"/>
      <c r="F41" s="5"/>
      <c r="G41" s="5"/>
      <c r="H41" s="5"/>
      <c r="I41" s="5"/>
      <c r="J41" s="14"/>
      <c r="K41" s="3"/>
      <c r="L41" s="2"/>
      <c r="M41" s="11"/>
      <c r="N41" s="7">
        <v>11</v>
      </c>
      <c r="O41" s="5"/>
      <c r="P41" s="5"/>
      <c r="Q41" s="5"/>
      <c r="R41" s="5"/>
      <c r="S41" s="5"/>
      <c r="T41" s="5"/>
      <c r="U41" s="5"/>
      <c r="V41" s="14"/>
      <c r="W41" s="3"/>
    </row>
    <row r="42" spans="1:23" x14ac:dyDescent="0.45">
      <c r="A42" s="11"/>
      <c r="B42" s="7">
        <v>12</v>
      </c>
      <c r="C42" s="5"/>
      <c r="D42" s="5"/>
      <c r="E42" s="5"/>
      <c r="F42" s="5"/>
      <c r="G42" s="5"/>
      <c r="H42" s="5"/>
      <c r="I42" s="5"/>
      <c r="J42" s="14"/>
      <c r="K42" s="3"/>
      <c r="L42" s="2"/>
      <c r="M42" s="11"/>
      <c r="N42" s="7">
        <v>12</v>
      </c>
      <c r="O42" s="5"/>
      <c r="P42" s="5"/>
      <c r="Q42" s="5"/>
      <c r="R42" s="5"/>
      <c r="S42" s="5"/>
      <c r="T42" s="5"/>
      <c r="U42" s="5"/>
      <c r="V42" s="14"/>
      <c r="W42" s="3"/>
    </row>
    <row r="43" spans="1:23" x14ac:dyDescent="0.45">
      <c r="A43" s="11"/>
      <c r="B43" s="7">
        <v>13</v>
      </c>
      <c r="C43" s="5"/>
      <c r="D43" s="5"/>
      <c r="E43" s="5"/>
      <c r="F43" s="5"/>
      <c r="G43" s="5"/>
      <c r="H43" s="5"/>
      <c r="I43" s="5"/>
      <c r="J43" s="14"/>
      <c r="K43" s="3"/>
      <c r="L43" s="2"/>
      <c r="M43" s="11"/>
      <c r="N43" s="7">
        <v>13</v>
      </c>
      <c r="O43" s="5"/>
      <c r="P43" s="5"/>
      <c r="Q43" s="5"/>
      <c r="R43" s="5"/>
      <c r="S43" s="5"/>
      <c r="T43" s="5"/>
      <c r="U43" s="5"/>
      <c r="V43" s="14"/>
      <c r="W43" s="3"/>
    </row>
    <row r="44" spans="1:23" x14ac:dyDescent="0.45">
      <c r="A44" s="11"/>
      <c r="B44" s="7">
        <v>14</v>
      </c>
      <c r="C44" s="5"/>
      <c r="D44" s="5"/>
      <c r="E44" s="5"/>
      <c r="F44" s="5"/>
      <c r="G44" s="5"/>
      <c r="H44" s="5"/>
      <c r="I44" s="5"/>
      <c r="J44" s="14"/>
      <c r="K44" s="3"/>
      <c r="L44" s="2"/>
      <c r="M44" s="11"/>
      <c r="N44" s="7">
        <v>14</v>
      </c>
      <c r="O44" s="5"/>
      <c r="P44" s="5"/>
      <c r="Q44" s="5"/>
      <c r="R44" s="5"/>
      <c r="S44" s="5"/>
      <c r="T44" s="5"/>
      <c r="U44" s="5"/>
      <c r="V44" s="14"/>
      <c r="W44" s="3"/>
    </row>
    <row r="45" spans="1:23" x14ac:dyDescent="0.45">
      <c r="A45" s="11"/>
      <c r="B45" s="7">
        <v>15</v>
      </c>
      <c r="C45" s="5"/>
      <c r="D45" s="5"/>
      <c r="E45" s="5"/>
      <c r="F45" s="5"/>
      <c r="G45" s="5"/>
      <c r="H45" s="5"/>
      <c r="I45" s="5"/>
      <c r="J45" s="14"/>
      <c r="K45" s="3"/>
      <c r="L45" s="2"/>
      <c r="M45" s="11"/>
      <c r="N45" s="7">
        <v>15</v>
      </c>
      <c r="O45" s="5"/>
      <c r="P45" s="5"/>
      <c r="Q45" s="5"/>
      <c r="R45" s="5"/>
      <c r="S45" s="5"/>
      <c r="T45" s="5"/>
      <c r="U45" s="5"/>
      <c r="V45" s="14"/>
      <c r="W45" s="3"/>
    </row>
    <row r="46" spans="1:23" x14ac:dyDescent="0.45">
      <c r="A46" s="11"/>
      <c r="B46" s="7">
        <v>16</v>
      </c>
      <c r="C46" s="5"/>
      <c r="D46" s="5"/>
      <c r="E46" s="5"/>
      <c r="F46" s="5"/>
      <c r="G46" s="5"/>
      <c r="H46" s="5"/>
      <c r="I46" s="5"/>
      <c r="J46" s="14"/>
      <c r="K46" s="3"/>
      <c r="L46" s="2"/>
      <c r="M46" s="11"/>
      <c r="N46" s="7">
        <v>16</v>
      </c>
      <c r="O46" s="5"/>
      <c r="P46" s="5"/>
      <c r="Q46" s="5"/>
      <c r="R46" s="5"/>
      <c r="S46" s="5"/>
      <c r="T46" s="5"/>
      <c r="U46" s="5"/>
      <c r="V46" s="14"/>
      <c r="W46" s="3"/>
    </row>
    <row r="47" spans="1:23" x14ac:dyDescent="0.45">
      <c r="A47" s="11"/>
      <c r="B47" s="7">
        <v>17</v>
      </c>
      <c r="C47" s="5"/>
      <c r="D47" s="5"/>
      <c r="E47" s="5"/>
      <c r="F47" s="5"/>
      <c r="G47" s="5"/>
      <c r="H47" s="5"/>
      <c r="I47" s="5"/>
      <c r="J47" s="14"/>
      <c r="K47" s="3"/>
      <c r="L47" s="2"/>
      <c r="M47" s="11"/>
      <c r="N47" s="7">
        <v>17</v>
      </c>
      <c r="O47" s="5"/>
      <c r="P47" s="5"/>
      <c r="Q47" s="5"/>
      <c r="R47" s="5"/>
      <c r="S47" s="5"/>
      <c r="T47" s="5"/>
      <c r="U47" s="5"/>
      <c r="V47" s="14"/>
      <c r="W47" s="3"/>
    </row>
    <row r="48" spans="1:23" x14ac:dyDescent="0.45">
      <c r="A48" s="11"/>
      <c r="B48" s="7">
        <v>18</v>
      </c>
      <c r="C48" s="5"/>
      <c r="D48" s="5"/>
      <c r="E48" s="5"/>
      <c r="F48" s="5"/>
      <c r="G48" s="5"/>
      <c r="H48" s="5"/>
      <c r="I48" s="5"/>
      <c r="J48" s="14"/>
      <c r="K48" s="3"/>
      <c r="L48" s="2"/>
      <c r="M48" s="11"/>
      <c r="N48" s="7">
        <v>18</v>
      </c>
      <c r="O48" s="5"/>
      <c r="P48" s="5"/>
      <c r="Q48" s="5"/>
      <c r="R48" s="5"/>
      <c r="S48" s="5"/>
      <c r="T48" s="5"/>
      <c r="U48" s="5"/>
      <c r="V48" s="14"/>
      <c r="W48" s="3"/>
    </row>
    <row r="49" spans="1:23" s="15" customFormat="1" ht="4.5" customHeight="1" x14ac:dyDescent="0.45">
      <c r="A49" s="58"/>
      <c r="B49" s="58"/>
      <c r="C49" s="6"/>
      <c r="L49" s="2"/>
      <c r="M49" s="58"/>
      <c r="N49" s="58"/>
      <c r="O49" s="6"/>
    </row>
    <row r="50" spans="1:23" x14ac:dyDescent="0.45">
      <c r="A50" s="38"/>
      <c r="B50" s="39" t="s">
        <v>2</v>
      </c>
      <c r="C50" s="40" t="s">
        <v>27</v>
      </c>
      <c r="D50" s="41" t="s">
        <v>31</v>
      </c>
      <c r="E50" s="42"/>
      <c r="F50" s="43" t="s">
        <v>28</v>
      </c>
      <c r="G50" s="44"/>
      <c r="H50" s="44" t="s">
        <v>29</v>
      </c>
      <c r="I50" s="42"/>
      <c r="J50" s="45" t="s">
        <v>19</v>
      </c>
      <c r="K50" s="59" t="s">
        <v>4</v>
      </c>
      <c r="L50" s="46"/>
      <c r="M50" s="38"/>
      <c r="N50" s="39" t="s">
        <v>2</v>
      </c>
      <c r="O50" s="40" t="s">
        <v>27</v>
      </c>
      <c r="P50" s="41" t="s">
        <v>31</v>
      </c>
      <c r="Q50" s="42"/>
      <c r="R50" s="43" t="s">
        <v>28</v>
      </c>
      <c r="S50" s="44"/>
      <c r="T50" s="44" t="s">
        <v>29</v>
      </c>
      <c r="U50" s="42"/>
      <c r="V50" s="45" t="s">
        <v>19</v>
      </c>
      <c r="W50" s="59" t="s">
        <v>4</v>
      </c>
    </row>
    <row r="51" spans="1:23" x14ac:dyDescent="0.45">
      <c r="A51" s="47" t="s">
        <v>24</v>
      </c>
      <c r="B51" s="17">
        <f>COUNTIF(C31:C48,"1")</f>
        <v>0</v>
      </c>
      <c r="C51" s="18">
        <f>COUNTIF(D31:D48,"1")</f>
        <v>0</v>
      </c>
      <c r="D51" s="19">
        <f>COUNTIF(E31:E48,"◎")</f>
        <v>0</v>
      </c>
      <c r="E51" s="20" t="s">
        <v>24</v>
      </c>
      <c r="F51" s="20">
        <f>COUNTIF(F31:F48,"1")</f>
        <v>0</v>
      </c>
      <c r="G51" s="21" t="s">
        <v>24</v>
      </c>
      <c r="H51" s="21">
        <f>COUNTIF(G31:G48,"1")</f>
        <v>0</v>
      </c>
      <c r="I51" s="22" t="s">
        <v>18</v>
      </c>
      <c r="J51" s="22">
        <f>COUNTIF(J31:J48,"体重")</f>
        <v>0</v>
      </c>
      <c r="K51" s="60">
        <f>COUNTIF(K31:K48,"◎")</f>
        <v>0</v>
      </c>
      <c r="L51" s="23"/>
      <c r="M51" s="47" t="s">
        <v>24</v>
      </c>
      <c r="N51" s="17">
        <f>COUNTIF(O31:O48,"1")</f>
        <v>0</v>
      </c>
      <c r="O51" s="18">
        <f>COUNTIF(P31:P48,"1")</f>
        <v>0</v>
      </c>
      <c r="P51" s="19">
        <f>COUNTIF(Q31:Q48,"◎")</f>
        <v>0</v>
      </c>
      <c r="Q51" s="20" t="s">
        <v>24</v>
      </c>
      <c r="R51" s="20">
        <f>COUNTIF(R31:R48,"1")</f>
        <v>0</v>
      </c>
      <c r="S51" s="21" t="s">
        <v>24</v>
      </c>
      <c r="T51" s="21">
        <f>COUNTIF(S31:S48,"1")</f>
        <v>0</v>
      </c>
      <c r="U51" s="22" t="s">
        <v>18</v>
      </c>
      <c r="V51" s="22">
        <f>COUNTIF(V31:V48,"体重")</f>
        <v>0</v>
      </c>
      <c r="W51" s="60">
        <f>COUNTIF(W31:W48,"◎")</f>
        <v>0</v>
      </c>
    </row>
    <row r="52" spans="1:23" x14ac:dyDescent="0.45">
      <c r="A52" s="47" t="s">
        <v>25</v>
      </c>
      <c r="B52" s="17">
        <f>COUNTIF(C31:C48,"2")</f>
        <v>0</v>
      </c>
      <c r="C52" s="18">
        <f>COUNTIF(D31:D48,"2")</f>
        <v>0</v>
      </c>
      <c r="D52" s="19">
        <f>COUNTIF(E31:E48,"〇")</f>
        <v>0</v>
      </c>
      <c r="E52" s="20" t="s">
        <v>25</v>
      </c>
      <c r="F52" s="20">
        <f>COUNTIF(F31:F48,"2")</f>
        <v>0</v>
      </c>
      <c r="G52" s="21" t="s">
        <v>25</v>
      </c>
      <c r="H52" s="21">
        <f>COUNTIF(G31:G48,"2")</f>
        <v>0</v>
      </c>
      <c r="I52" s="22" t="s">
        <v>17</v>
      </c>
      <c r="J52" s="22">
        <f>COUNTIF(J31:J48,"B外")+COUNTIF(J31:J48,"今B")</f>
        <v>0</v>
      </c>
      <c r="K52" s="60">
        <f>COUNTIF(K31:K48,"〇")</f>
        <v>0</v>
      </c>
      <c r="L52" s="23"/>
      <c r="M52" s="47" t="s">
        <v>25</v>
      </c>
      <c r="N52" s="17">
        <f>COUNTIF(O31:O48,"2")</f>
        <v>0</v>
      </c>
      <c r="O52" s="18">
        <f>COUNTIF(P31:P48,"2")</f>
        <v>0</v>
      </c>
      <c r="P52" s="19">
        <f>COUNTIF(Q31:Q48,"〇")</f>
        <v>0</v>
      </c>
      <c r="Q52" s="20" t="s">
        <v>25</v>
      </c>
      <c r="R52" s="20">
        <f>COUNTIF(R31:R48,"2")</f>
        <v>0</v>
      </c>
      <c r="S52" s="21" t="s">
        <v>25</v>
      </c>
      <c r="T52" s="21">
        <f>COUNTIF(S31:S48,"2")</f>
        <v>0</v>
      </c>
      <c r="U52" s="22" t="s">
        <v>17</v>
      </c>
      <c r="V52" s="22">
        <f>COUNTIF(V31:V48,"B外")+COUNTIF(V31:V48,"今B")</f>
        <v>0</v>
      </c>
      <c r="W52" s="60">
        <f>COUNTIF(W31:W48,"〇")</f>
        <v>0</v>
      </c>
    </row>
    <row r="53" spans="1:23" x14ac:dyDescent="0.45">
      <c r="A53" s="47" t="s">
        <v>26</v>
      </c>
      <c r="B53" s="17">
        <f>COUNTIF(C31:C48,"3")</f>
        <v>0</v>
      </c>
      <c r="C53" s="18">
        <f>COUNTIF(D31:D48,"3")</f>
        <v>0</v>
      </c>
      <c r="D53" s="19">
        <f>COUNTIF(E31:E48,"×")</f>
        <v>0</v>
      </c>
      <c r="E53" s="20" t="s">
        <v>26</v>
      </c>
      <c r="F53" s="20">
        <f>COUNTIF(F31:F48,"3")</f>
        <v>0</v>
      </c>
      <c r="G53" s="21" t="s">
        <v>26</v>
      </c>
      <c r="H53" s="21">
        <f>COUNTIF(G31:G48,"3")</f>
        <v>0</v>
      </c>
      <c r="I53" s="22" t="s">
        <v>23</v>
      </c>
      <c r="J53" s="22">
        <f>COUNTIF(J31:J48,"長休")</f>
        <v>0</v>
      </c>
      <c r="K53" s="60">
        <f>COUNTIF(K31:K48,"▲")</f>
        <v>0</v>
      </c>
      <c r="L53" s="23"/>
      <c r="M53" s="47" t="s">
        <v>26</v>
      </c>
      <c r="N53" s="17">
        <f>COUNTIF(O31:O48,"3")</f>
        <v>0</v>
      </c>
      <c r="O53" s="18">
        <f>COUNTIF(P31:P48,"3")</f>
        <v>0</v>
      </c>
      <c r="P53" s="19">
        <f>COUNTIF(Q31:Q48,"×")</f>
        <v>0</v>
      </c>
      <c r="Q53" s="20" t="s">
        <v>26</v>
      </c>
      <c r="R53" s="20">
        <f>COUNTIF(R31:R48,"3")</f>
        <v>0</v>
      </c>
      <c r="S53" s="21" t="s">
        <v>26</v>
      </c>
      <c r="T53" s="21">
        <f>COUNTIF(S31:S48,"3")</f>
        <v>0</v>
      </c>
      <c r="U53" s="22" t="s">
        <v>23</v>
      </c>
      <c r="V53" s="22">
        <f>COUNTIF(V31:V48,"長休")</f>
        <v>0</v>
      </c>
      <c r="W53" s="60">
        <f>COUNTIF(W31:W48,"▲")</f>
        <v>0</v>
      </c>
    </row>
    <row r="54" spans="1:23" ht="18" customHeight="1" x14ac:dyDescent="0.45">
      <c r="A54" s="68" t="s">
        <v>39</v>
      </c>
      <c r="B54" s="48">
        <f>COUNTIF(C31:C48,"特注")</f>
        <v>0</v>
      </c>
      <c r="C54" s="49">
        <f>COUNTIF(D31:D48,"特注")</f>
        <v>0</v>
      </c>
      <c r="D54" s="50">
        <f>COUNTIF(E31:E48,"特注")</f>
        <v>0</v>
      </c>
      <c r="E54" s="51"/>
      <c r="F54" s="51"/>
      <c r="G54" s="52"/>
      <c r="H54" s="52"/>
      <c r="I54" s="53" t="s">
        <v>22</v>
      </c>
      <c r="J54" s="53">
        <f>COUNTIF(J31:J48,"連闘")</f>
        <v>0</v>
      </c>
      <c r="K54" s="61">
        <f>COUNTIF(K31:K48,"△")</f>
        <v>0</v>
      </c>
      <c r="L54" s="54"/>
      <c r="M54" s="68" t="s">
        <v>39</v>
      </c>
      <c r="N54" s="48">
        <f>COUNTIF(O31:O48,"特注")</f>
        <v>0</v>
      </c>
      <c r="O54" s="49">
        <f>COUNTIF(P31:P48,"特注")</f>
        <v>0</v>
      </c>
      <c r="P54" s="50">
        <f>COUNTIF(Q31:Q48,"特注")</f>
        <v>0</v>
      </c>
      <c r="Q54" s="51"/>
      <c r="R54" s="51"/>
      <c r="S54" s="52"/>
      <c r="T54" s="52"/>
      <c r="U54" s="53" t="s">
        <v>22</v>
      </c>
      <c r="V54" s="53">
        <f>COUNTIF(V31:V48,"連闘")</f>
        <v>0</v>
      </c>
      <c r="W54" s="61">
        <f>COUNTIF(W31:W48,"△")</f>
        <v>0</v>
      </c>
    </row>
    <row r="55" spans="1:23" x14ac:dyDescent="0.45">
      <c r="A55" t="s">
        <v>40</v>
      </c>
      <c r="F55" s="4" t="s">
        <v>41</v>
      </c>
      <c r="L55" s="2"/>
      <c r="M55" t="s">
        <v>40</v>
      </c>
      <c r="R55" s="4" t="s">
        <v>41</v>
      </c>
    </row>
    <row r="56" spans="1:23" x14ac:dyDescent="0.45">
      <c r="A56" t="s">
        <v>8</v>
      </c>
      <c r="B56" s="66" t="s">
        <v>35</v>
      </c>
      <c r="C56" t="s">
        <v>36</v>
      </c>
      <c r="L56" s="2"/>
      <c r="M56" t="s">
        <v>9</v>
      </c>
      <c r="N56" s="66" t="s">
        <v>34</v>
      </c>
      <c r="O56" t="s">
        <v>38</v>
      </c>
    </row>
    <row r="57" spans="1:23" x14ac:dyDescent="0.45">
      <c r="A57" s="12" t="s">
        <v>20</v>
      </c>
      <c r="B57" s="1" t="s">
        <v>0</v>
      </c>
      <c r="C57" s="8" t="s">
        <v>2</v>
      </c>
      <c r="D57" s="8" t="s">
        <v>27</v>
      </c>
      <c r="E57" s="8" t="s">
        <v>30</v>
      </c>
      <c r="F57" s="8" t="s">
        <v>28</v>
      </c>
      <c r="G57" s="8" t="s">
        <v>29</v>
      </c>
      <c r="H57" s="65" t="s">
        <v>32</v>
      </c>
      <c r="I57" s="65" t="s">
        <v>33</v>
      </c>
      <c r="J57" s="9" t="s">
        <v>19</v>
      </c>
      <c r="K57" s="10" t="s">
        <v>4</v>
      </c>
      <c r="L57" s="2"/>
      <c r="M57" s="12" t="s">
        <v>20</v>
      </c>
      <c r="N57" s="1" t="s">
        <v>0</v>
      </c>
      <c r="O57" s="8" t="s">
        <v>2</v>
      </c>
      <c r="P57" s="8" t="s">
        <v>27</v>
      </c>
      <c r="Q57" s="8" t="s">
        <v>30</v>
      </c>
      <c r="R57" s="8" t="s">
        <v>28</v>
      </c>
      <c r="S57" s="8" t="s">
        <v>29</v>
      </c>
      <c r="T57" s="65" t="s">
        <v>32</v>
      </c>
      <c r="U57" s="65" t="s">
        <v>33</v>
      </c>
      <c r="V57" s="9" t="s">
        <v>19</v>
      </c>
      <c r="W57" s="10" t="s">
        <v>4</v>
      </c>
    </row>
    <row r="58" spans="1:23" x14ac:dyDescent="0.45">
      <c r="A58" s="11"/>
      <c r="B58" s="7">
        <v>1</v>
      </c>
      <c r="C58" s="5"/>
      <c r="D58" s="5"/>
      <c r="E58" s="5"/>
      <c r="F58" s="5"/>
      <c r="G58" s="5"/>
      <c r="H58" s="5"/>
      <c r="I58" s="5"/>
      <c r="J58" s="13"/>
      <c r="K58" s="3"/>
      <c r="L58" s="2"/>
      <c r="M58" s="11"/>
      <c r="N58" s="7">
        <v>1</v>
      </c>
      <c r="O58" s="5"/>
      <c r="P58" s="5"/>
      <c r="Q58" s="5"/>
      <c r="R58" s="5"/>
      <c r="S58" s="5"/>
      <c r="T58" s="5"/>
      <c r="U58" s="5"/>
      <c r="V58" s="13"/>
      <c r="W58" s="3"/>
    </row>
    <row r="59" spans="1:23" x14ac:dyDescent="0.45">
      <c r="A59" s="11"/>
      <c r="B59" s="7">
        <v>2</v>
      </c>
      <c r="C59" s="5"/>
      <c r="D59" s="5"/>
      <c r="E59" s="5"/>
      <c r="F59" s="5"/>
      <c r="G59" s="5"/>
      <c r="H59" s="5"/>
      <c r="I59" s="5"/>
      <c r="J59" s="14"/>
      <c r="K59" s="3"/>
      <c r="L59" s="2"/>
      <c r="M59" s="11"/>
      <c r="N59" s="7">
        <v>2</v>
      </c>
      <c r="O59" s="5"/>
      <c r="P59" s="5"/>
      <c r="Q59" s="5"/>
      <c r="R59" s="5"/>
      <c r="S59" s="5"/>
      <c r="T59" s="5"/>
      <c r="U59" s="5"/>
      <c r="V59" s="14"/>
      <c r="W59" s="3"/>
    </row>
    <row r="60" spans="1:23" x14ac:dyDescent="0.45">
      <c r="A60" s="11"/>
      <c r="B60" s="7">
        <v>3</v>
      </c>
      <c r="C60" s="5"/>
      <c r="D60" s="5"/>
      <c r="E60" s="5"/>
      <c r="F60" s="5"/>
      <c r="G60" s="5"/>
      <c r="H60" s="5"/>
      <c r="I60" s="5"/>
      <c r="J60" s="14"/>
      <c r="K60" s="3"/>
      <c r="L60" s="2"/>
      <c r="M60" s="11"/>
      <c r="N60" s="7">
        <v>3</v>
      </c>
      <c r="O60" s="5"/>
      <c r="P60" s="5"/>
      <c r="Q60" s="5"/>
      <c r="R60" s="5"/>
      <c r="S60" s="5"/>
      <c r="T60" s="5"/>
      <c r="U60" s="5"/>
      <c r="V60" s="14"/>
      <c r="W60" s="3"/>
    </row>
    <row r="61" spans="1:23" x14ac:dyDescent="0.45">
      <c r="A61" s="11"/>
      <c r="B61" s="7">
        <v>4</v>
      </c>
      <c r="C61" s="5"/>
      <c r="D61" s="5"/>
      <c r="E61" s="5"/>
      <c r="F61" s="5"/>
      <c r="G61" s="5"/>
      <c r="H61" s="5"/>
      <c r="I61" s="5"/>
      <c r="J61" s="14"/>
      <c r="K61" s="3"/>
      <c r="L61" s="2"/>
      <c r="M61" s="11"/>
      <c r="N61" s="7">
        <v>4</v>
      </c>
      <c r="O61" s="5"/>
      <c r="P61" s="5"/>
      <c r="Q61" s="5"/>
      <c r="R61" s="5"/>
      <c r="S61" s="5"/>
      <c r="T61" s="5"/>
      <c r="U61" s="5"/>
      <c r="V61" s="14"/>
      <c r="W61" s="3"/>
    </row>
    <row r="62" spans="1:23" x14ac:dyDescent="0.45">
      <c r="A62" s="11"/>
      <c r="B62" s="7">
        <v>5</v>
      </c>
      <c r="C62" s="5"/>
      <c r="D62" s="5"/>
      <c r="E62" s="5"/>
      <c r="F62" s="5"/>
      <c r="G62" s="5"/>
      <c r="H62" s="5"/>
      <c r="I62" s="5"/>
      <c r="J62" s="14"/>
      <c r="K62" s="3"/>
      <c r="L62" s="2"/>
      <c r="M62" s="11"/>
      <c r="N62" s="7">
        <v>5</v>
      </c>
      <c r="O62" s="5"/>
      <c r="P62" s="5"/>
      <c r="Q62" s="5"/>
      <c r="R62" s="5"/>
      <c r="S62" s="5"/>
      <c r="T62" s="5"/>
      <c r="U62" s="5"/>
      <c r="V62" s="14"/>
      <c r="W62" s="3"/>
    </row>
    <row r="63" spans="1:23" x14ac:dyDescent="0.45">
      <c r="A63" s="11"/>
      <c r="B63" s="7">
        <v>6</v>
      </c>
      <c r="C63" s="5"/>
      <c r="D63" s="5"/>
      <c r="E63" s="5"/>
      <c r="F63" s="5"/>
      <c r="G63" s="5"/>
      <c r="H63" s="5"/>
      <c r="I63" s="5"/>
      <c r="J63" s="14"/>
      <c r="K63" s="3"/>
      <c r="L63" s="2"/>
      <c r="M63" s="11"/>
      <c r="N63" s="7">
        <v>6</v>
      </c>
      <c r="O63" s="5"/>
      <c r="P63" s="5"/>
      <c r="Q63" s="5"/>
      <c r="R63" s="5"/>
      <c r="S63" s="5"/>
      <c r="T63" s="5"/>
      <c r="U63" s="5"/>
      <c r="V63" s="14"/>
      <c r="W63" s="3"/>
    </row>
    <row r="64" spans="1:23" x14ac:dyDescent="0.45">
      <c r="A64" s="11"/>
      <c r="B64" s="7">
        <v>7</v>
      </c>
      <c r="C64" s="5"/>
      <c r="D64" s="5"/>
      <c r="E64" s="5"/>
      <c r="F64" s="5"/>
      <c r="G64" s="5"/>
      <c r="H64" s="5"/>
      <c r="I64" s="5"/>
      <c r="J64" s="14"/>
      <c r="K64" s="3"/>
      <c r="L64" s="2"/>
      <c r="M64" s="11"/>
      <c r="N64" s="7">
        <v>7</v>
      </c>
      <c r="O64" s="5"/>
      <c r="P64" s="5"/>
      <c r="Q64" s="5"/>
      <c r="R64" s="5"/>
      <c r="S64" s="5"/>
      <c r="T64" s="5"/>
      <c r="U64" s="5"/>
      <c r="V64" s="14"/>
      <c r="W64" s="3"/>
    </row>
    <row r="65" spans="1:23" x14ac:dyDescent="0.45">
      <c r="A65" s="11"/>
      <c r="B65" s="7">
        <v>8</v>
      </c>
      <c r="C65" s="5"/>
      <c r="D65" s="5"/>
      <c r="E65" s="5"/>
      <c r="F65" s="5"/>
      <c r="G65" s="5"/>
      <c r="H65" s="5"/>
      <c r="I65" s="5"/>
      <c r="J65" s="14"/>
      <c r="K65" s="3"/>
      <c r="L65" s="2"/>
      <c r="M65" s="11"/>
      <c r="N65" s="7">
        <v>8</v>
      </c>
      <c r="O65" s="5"/>
      <c r="P65" s="5"/>
      <c r="Q65" s="5"/>
      <c r="R65" s="5"/>
      <c r="S65" s="5"/>
      <c r="T65" s="5"/>
      <c r="U65" s="5"/>
      <c r="V65" s="14"/>
      <c r="W65" s="3"/>
    </row>
    <row r="66" spans="1:23" x14ac:dyDescent="0.45">
      <c r="A66" s="11"/>
      <c r="B66" s="7">
        <v>9</v>
      </c>
      <c r="C66" s="5"/>
      <c r="D66" s="5"/>
      <c r="E66" s="5"/>
      <c r="F66" s="5"/>
      <c r="G66" s="5"/>
      <c r="H66" s="5"/>
      <c r="I66" s="5"/>
      <c r="J66" s="14"/>
      <c r="K66" s="3"/>
      <c r="L66" s="2"/>
      <c r="M66" s="11"/>
      <c r="N66" s="7">
        <v>9</v>
      </c>
      <c r="O66" s="5"/>
      <c r="P66" s="5"/>
      <c r="Q66" s="5"/>
      <c r="R66" s="5"/>
      <c r="S66" s="5"/>
      <c r="T66" s="5"/>
      <c r="U66" s="5"/>
      <c r="V66" s="14"/>
      <c r="W66" s="3"/>
    </row>
    <row r="67" spans="1:23" x14ac:dyDescent="0.45">
      <c r="A67" s="11"/>
      <c r="B67" s="7">
        <v>10</v>
      </c>
      <c r="C67" s="5"/>
      <c r="D67" s="5"/>
      <c r="E67" s="5"/>
      <c r="F67" s="5"/>
      <c r="G67" s="5"/>
      <c r="H67" s="5"/>
      <c r="I67" s="5"/>
      <c r="J67" s="14"/>
      <c r="K67" s="3"/>
      <c r="L67" s="2"/>
      <c r="M67" s="11"/>
      <c r="N67" s="7">
        <v>10</v>
      </c>
      <c r="O67" s="5"/>
      <c r="P67" s="5"/>
      <c r="Q67" s="5"/>
      <c r="R67" s="5"/>
      <c r="S67" s="5"/>
      <c r="T67" s="5"/>
      <c r="U67" s="5"/>
      <c r="V67" s="14"/>
      <c r="W67" s="3"/>
    </row>
    <row r="68" spans="1:23" x14ac:dyDescent="0.45">
      <c r="A68" s="11"/>
      <c r="B68" s="7">
        <v>11</v>
      </c>
      <c r="C68" s="5"/>
      <c r="D68" s="5"/>
      <c r="E68" s="5"/>
      <c r="F68" s="5"/>
      <c r="G68" s="5"/>
      <c r="H68" s="5"/>
      <c r="I68" s="5"/>
      <c r="J68" s="14"/>
      <c r="K68" s="3"/>
      <c r="L68" s="2"/>
      <c r="M68" s="11"/>
      <c r="N68" s="7">
        <v>11</v>
      </c>
      <c r="O68" s="5"/>
      <c r="P68" s="5"/>
      <c r="Q68" s="5"/>
      <c r="R68" s="5"/>
      <c r="S68" s="5"/>
      <c r="T68" s="5"/>
      <c r="U68" s="5"/>
      <c r="V68" s="14"/>
      <c r="W68" s="3"/>
    </row>
    <row r="69" spans="1:23" x14ac:dyDescent="0.45">
      <c r="A69" s="11"/>
      <c r="B69" s="7">
        <v>12</v>
      </c>
      <c r="C69" s="5"/>
      <c r="D69" s="5"/>
      <c r="E69" s="5"/>
      <c r="F69" s="5"/>
      <c r="G69" s="5"/>
      <c r="H69" s="5"/>
      <c r="I69" s="5"/>
      <c r="J69" s="14"/>
      <c r="K69" s="3"/>
      <c r="L69" s="2"/>
      <c r="M69" s="11"/>
      <c r="N69" s="7">
        <v>12</v>
      </c>
      <c r="O69" s="5"/>
      <c r="P69" s="5"/>
      <c r="Q69" s="5"/>
      <c r="R69" s="5"/>
      <c r="S69" s="5"/>
      <c r="T69" s="5"/>
      <c r="U69" s="5"/>
      <c r="V69" s="14"/>
      <c r="W69" s="3"/>
    </row>
    <row r="70" spans="1:23" x14ac:dyDescent="0.45">
      <c r="A70" s="11"/>
      <c r="B70" s="7">
        <v>13</v>
      </c>
      <c r="C70" s="5"/>
      <c r="D70" s="5"/>
      <c r="E70" s="5"/>
      <c r="F70" s="5"/>
      <c r="G70" s="5"/>
      <c r="H70" s="5"/>
      <c r="I70" s="5"/>
      <c r="J70" s="14"/>
      <c r="K70" s="3"/>
      <c r="L70" s="2"/>
      <c r="M70" s="11"/>
      <c r="N70" s="7">
        <v>13</v>
      </c>
      <c r="O70" s="5"/>
      <c r="P70" s="5"/>
      <c r="Q70" s="5"/>
      <c r="R70" s="5"/>
      <c r="S70" s="5"/>
      <c r="T70" s="5"/>
      <c r="U70" s="5"/>
      <c r="V70" s="14"/>
      <c r="W70" s="3"/>
    </row>
    <row r="71" spans="1:23" x14ac:dyDescent="0.45">
      <c r="A71" s="11"/>
      <c r="B71" s="7">
        <v>14</v>
      </c>
      <c r="C71" s="5"/>
      <c r="D71" s="5"/>
      <c r="E71" s="5"/>
      <c r="F71" s="5"/>
      <c r="G71" s="5"/>
      <c r="H71" s="5"/>
      <c r="I71" s="5"/>
      <c r="J71" s="14"/>
      <c r="K71" s="3"/>
      <c r="L71" s="2"/>
      <c r="M71" s="11"/>
      <c r="N71" s="7">
        <v>14</v>
      </c>
      <c r="O71" s="5"/>
      <c r="P71" s="5"/>
      <c r="Q71" s="5"/>
      <c r="R71" s="5"/>
      <c r="S71" s="5"/>
      <c r="T71" s="5"/>
      <c r="U71" s="5"/>
      <c r="V71" s="14"/>
      <c r="W71" s="3"/>
    </row>
    <row r="72" spans="1:23" x14ac:dyDescent="0.45">
      <c r="A72" s="11"/>
      <c r="B72" s="7">
        <v>15</v>
      </c>
      <c r="C72" s="5"/>
      <c r="D72" s="5"/>
      <c r="E72" s="5"/>
      <c r="F72" s="5"/>
      <c r="G72" s="5"/>
      <c r="H72" s="5"/>
      <c r="I72" s="5"/>
      <c r="J72" s="14"/>
      <c r="K72" s="3"/>
      <c r="L72" s="2"/>
      <c r="M72" s="11"/>
      <c r="N72" s="7">
        <v>15</v>
      </c>
      <c r="O72" s="5"/>
      <c r="P72" s="5"/>
      <c r="Q72" s="5"/>
      <c r="R72" s="5"/>
      <c r="S72" s="5"/>
      <c r="T72" s="5"/>
      <c r="U72" s="5"/>
      <c r="V72" s="14"/>
      <c r="W72" s="3"/>
    </row>
    <row r="73" spans="1:23" x14ac:dyDescent="0.45">
      <c r="A73" s="11"/>
      <c r="B73" s="7">
        <v>16</v>
      </c>
      <c r="C73" s="5"/>
      <c r="D73" s="5"/>
      <c r="E73" s="5"/>
      <c r="F73" s="5"/>
      <c r="G73" s="5"/>
      <c r="H73" s="5"/>
      <c r="I73" s="5"/>
      <c r="J73" s="14"/>
      <c r="K73" s="3"/>
      <c r="L73" s="2"/>
      <c r="M73" s="11"/>
      <c r="N73" s="7">
        <v>16</v>
      </c>
      <c r="O73" s="5"/>
      <c r="P73" s="5"/>
      <c r="Q73" s="5"/>
      <c r="R73" s="5"/>
      <c r="S73" s="5"/>
      <c r="T73" s="5"/>
      <c r="U73" s="5"/>
      <c r="V73" s="14"/>
      <c r="W73" s="3"/>
    </row>
    <row r="74" spans="1:23" x14ac:dyDescent="0.45">
      <c r="A74" s="11"/>
      <c r="B74" s="7">
        <v>17</v>
      </c>
      <c r="C74" s="5"/>
      <c r="D74" s="5"/>
      <c r="E74" s="5"/>
      <c r="F74" s="5"/>
      <c r="G74" s="5"/>
      <c r="H74" s="5"/>
      <c r="I74" s="5"/>
      <c r="J74" s="14"/>
      <c r="K74" s="3"/>
      <c r="L74" s="2"/>
      <c r="M74" s="11"/>
      <c r="N74" s="7">
        <v>17</v>
      </c>
      <c r="O74" s="5"/>
      <c r="P74" s="5"/>
      <c r="Q74" s="5"/>
      <c r="R74" s="5"/>
      <c r="S74" s="5"/>
      <c r="T74" s="5"/>
      <c r="U74" s="5"/>
      <c r="V74" s="14"/>
      <c r="W74" s="3"/>
    </row>
    <row r="75" spans="1:23" x14ac:dyDescent="0.45">
      <c r="A75" s="11"/>
      <c r="B75" s="7">
        <v>18</v>
      </c>
      <c r="C75" s="5"/>
      <c r="D75" s="5"/>
      <c r="E75" s="5"/>
      <c r="F75" s="5"/>
      <c r="G75" s="5"/>
      <c r="H75" s="5"/>
      <c r="I75" s="5"/>
      <c r="J75" s="14"/>
      <c r="K75" s="3"/>
      <c r="L75" s="2"/>
      <c r="M75" s="11"/>
      <c r="N75" s="7">
        <v>18</v>
      </c>
      <c r="O75" s="5"/>
      <c r="P75" s="5"/>
      <c r="Q75" s="5"/>
      <c r="R75" s="5"/>
      <c r="S75" s="5"/>
      <c r="T75" s="5"/>
      <c r="U75" s="5"/>
      <c r="V75" s="14"/>
      <c r="W75" s="3"/>
    </row>
    <row r="76" spans="1:23" s="15" customFormat="1" ht="4.5" customHeight="1" x14ac:dyDescent="0.45">
      <c r="A76" s="58"/>
      <c r="B76" s="58"/>
      <c r="C76" s="6"/>
      <c r="L76" s="2"/>
      <c r="M76" s="58"/>
      <c r="N76" s="58"/>
      <c r="O76" s="6"/>
    </row>
    <row r="77" spans="1:23" x14ac:dyDescent="0.45">
      <c r="A77" s="38"/>
      <c r="B77" s="39" t="s">
        <v>2</v>
      </c>
      <c r="C77" s="40" t="s">
        <v>27</v>
      </c>
      <c r="D77" s="41" t="s">
        <v>31</v>
      </c>
      <c r="E77" s="42"/>
      <c r="F77" s="43" t="s">
        <v>28</v>
      </c>
      <c r="G77" s="44"/>
      <c r="H77" s="44" t="s">
        <v>29</v>
      </c>
      <c r="I77" s="42"/>
      <c r="J77" s="45" t="s">
        <v>19</v>
      </c>
      <c r="K77" s="59" t="s">
        <v>4</v>
      </c>
      <c r="L77" s="46"/>
      <c r="M77" s="38"/>
      <c r="N77" s="39" t="s">
        <v>2</v>
      </c>
      <c r="O77" s="40" t="s">
        <v>27</v>
      </c>
      <c r="P77" s="41" t="s">
        <v>31</v>
      </c>
      <c r="Q77" s="42"/>
      <c r="R77" s="43" t="s">
        <v>28</v>
      </c>
      <c r="S77" s="44"/>
      <c r="T77" s="44" t="s">
        <v>29</v>
      </c>
      <c r="U77" s="42"/>
      <c r="V77" s="45" t="s">
        <v>19</v>
      </c>
      <c r="W77" s="59" t="s">
        <v>4</v>
      </c>
    </row>
    <row r="78" spans="1:23" x14ac:dyDescent="0.45">
      <c r="A78" s="47" t="s">
        <v>24</v>
      </c>
      <c r="B78" s="17">
        <f>COUNTIF(C58:C75,"1")</f>
        <v>0</v>
      </c>
      <c r="C78" s="18">
        <f>COUNTIF(D58:D75,"1")</f>
        <v>0</v>
      </c>
      <c r="D78" s="19">
        <f>COUNTIF(E58:E75,"◎")</f>
        <v>0</v>
      </c>
      <c r="E78" s="20" t="s">
        <v>24</v>
      </c>
      <c r="F78" s="20">
        <f>COUNTIF(F58:F75,"1")</f>
        <v>0</v>
      </c>
      <c r="G78" s="21" t="s">
        <v>24</v>
      </c>
      <c r="H78" s="21">
        <f>COUNTIF(G58:G75,"1")</f>
        <v>0</v>
      </c>
      <c r="I78" s="22" t="s">
        <v>18</v>
      </c>
      <c r="J78" s="22">
        <f>COUNTIF(J58:J75,"体重")</f>
        <v>0</v>
      </c>
      <c r="K78" s="60">
        <f>COUNTIF(K58:K75,"◎")</f>
        <v>0</v>
      </c>
      <c r="L78" s="23"/>
      <c r="M78" s="47" t="s">
        <v>24</v>
      </c>
      <c r="N78" s="17">
        <f>COUNTIF(O58:O75,"1")</f>
        <v>0</v>
      </c>
      <c r="O78" s="18">
        <f>COUNTIF(P58:P75,"1")</f>
        <v>0</v>
      </c>
      <c r="P78" s="19">
        <f>COUNTIF(Q58:Q75,"◎")</f>
        <v>0</v>
      </c>
      <c r="Q78" s="20" t="s">
        <v>24</v>
      </c>
      <c r="R78" s="20">
        <f>COUNTIF(R58:R75,"1")</f>
        <v>0</v>
      </c>
      <c r="S78" s="21" t="s">
        <v>24</v>
      </c>
      <c r="T78" s="21">
        <f>COUNTIF(S58:S75,"1")</f>
        <v>0</v>
      </c>
      <c r="U78" s="22" t="s">
        <v>18</v>
      </c>
      <c r="V78" s="22">
        <f>COUNTIF(V58:V75,"体重")</f>
        <v>0</v>
      </c>
      <c r="W78" s="60">
        <f>COUNTIF(W58:W75,"◎")</f>
        <v>0</v>
      </c>
    </row>
    <row r="79" spans="1:23" x14ac:dyDescent="0.45">
      <c r="A79" s="47" t="s">
        <v>25</v>
      </c>
      <c r="B79" s="17">
        <f>COUNTIF(C58:C75,"2")</f>
        <v>0</v>
      </c>
      <c r="C79" s="18">
        <f>COUNTIF(D58:D75,"2")</f>
        <v>0</v>
      </c>
      <c r="D79" s="19">
        <f>COUNTIF(E58:E75,"〇")</f>
        <v>0</v>
      </c>
      <c r="E79" s="20" t="s">
        <v>25</v>
      </c>
      <c r="F79" s="20">
        <f>COUNTIF(F58:F75,"2")</f>
        <v>0</v>
      </c>
      <c r="G79" s="21" t="s">
        <v>25</v>
      </c>
      <c r="H79" s="21">
        <f>COUNTIF(G58:G75,"2")</f>
        <v>0</v>
      </c>
      <c r="I79" s="22" t="s">
        <v>17</v>
      </c>
      <c r="J79" s="22">
        <f>COUNTIF(J58:J75,"B外")+COUNTIF(J58:J75,"今B")</f>
        <v>0</v>
      </c>
      <c r="K79" s="60">
        <f>COUNTIF(K58:K75,"〇")</f>
        <v>0</v>
      </c>
      <c r="L79" s="23"/>
      <c r="M79" s="47" t="s">
        <v>25</v>
      </c>
      <c r="N79" s="17">
        <f>COUNTIF(O58:O75,"2")</f>
        <v>0</v>
      </c>
      <c r="O79" s="18">
        <f>COUNTIF(P58:P75,"2")</f>
        <v>0</v>
      </c>
      <c r="P79" s="19">
        <f>COUNTIF(Q58:Q75,"〇")</f>
        <v>0</v>
      </c>
      <c r="Q79" s="20" t="s">
        <v>25</v>
      </c>
      <c r="R79" s="20">
        <f>COUNTIF(R58:R75,"2")</f>
        <v>0</v>
      </c>
      <c r="S79" s="21" t="s">
        <v>25</v>
      </c>
      <c r="T79" s="21">
        <f>COUNTIF(S58:S75,"2")</f>
        <v>0</v>
      </c>
      <c r="U79" s="22" t="s">
        <v>17</v>
      </c>
      <c r="V79" s="22">
        <f>COUNTIF(V58:V75,"B外")+COUNTIF(V58:V75,"今B")</f>
        <v>0</v>
      </c>
      <c r="W79" s="60">
        <f>COUNTIF(W58:W75,"〇")</f>
        <v>0</v>
      </c>
    </row>
    <row r="80" spans="1:23" x14ac:dyDescent="0.45">
      <c r="A80" s="47" t="s">
        <v>26</v>
      </c>
      <c r="B80" s="17">
        <f>COUNTIF(C58:C75,"3")</f>
        <v>0</v>
      </c>
      <c r="C80" s="18">
        <f>COUNTIF(D58:D75,"3")</f>
        <v>0</v>
      </c>
      <c r="D80" s="19">
        <f>COUNTIF(E58:E75,"×")</f>
        <v>0</v>
      </c>
      <c r="E80" s="20" t="s">
        <v>26</v>
      </c>
      <c r="F80" s="20">
        <f>COUNTIF(F58:F75,"3")</f>
        <v>0</v>
      </c>
      <c r="G80" s="21" t="s">
        <v>26</v>
      </c>
      <c r="H80" s="21">
        <f>COUNTIF(G58:G75,"3")</f>
        <v>0</v>
      </c>
      <c r="I80" s="22" t="s">
        <v>23</v>
      </c>
      <c r="J80" s="22">
        <f>COUNTIF(J58:J75,"長休")</f>
        <v>0</v>
      </c>
      <c r="K80" s="60">
        <f>COUNTIF(K58:K75,"▲")</f>
        <v>0</v>
      </c>
      <c r="L80" s="23"/>
      <c r="M80" s="47" t="s">
        <v>26</v>
      </c>
      <c r="N80" s="17">
        <f>COUNTIF(O58:O75,"3")</f>
        <v>0</v>
      </c>
      <c r="O80" s="18">
        <f>COUNTIF(P58:P75,"3")</f>
        <v>0</v>
      </c>
      <c r="P80" s="19">
        <f>COUNTIF(Q58:Q75,"×")</f>
        <v>0</v>
      </c>
      <c r="Q80" s="20" t="s">
        <v>26</v>
      </c>
      <c r="R80" s="20">
        <f>COUNTIF(R58:R75,"3")</f>
        <v>0</v>
      </c>
      <c r="S80" s="21" t="s">
        <v>26</v>
      </c>
      <c r="T80" s="21">
        <f>COUNTIF(S58:S75,"3")</f>
        <v>0</v>
      </c>
      <c r="U80" s="22" t="s">
        <v>23</v>
      </c>
      <c r="V80" s="22">
        <f>COUNTIF(V58:V75,"長休")</f>
        <v>0</v>
      </c>
      <c r="W80" s="60">
        <f>COUNTIF(W58:W75,"▲")</f>
        <v>0</v>
      </c>
    </row>
    <row r="81" spans="1:23" x14ac:dyDescent="0.45">
      <c r="A81" s="68" t="s">
        <v>39</v>
      </c>
      <c r="B81" s="48">
        <f>COUNTIF(C58:C75,"特注")</f>
        <v>0</v>
      </c>
      <c r="C81" s="49">
        <f>COUNTIF(D58:D75,"特注")</f>
        <v>0</v>
      </c>
      <c r="D81" s="50">
        <f>COUNTIF(E58:E75,"特注")</f>
        <v>0</v>
      </c>
      <c r="E81" s="51"/>
      <c r="F81" s="51"/>
      <c r="G81" s="52"/>
      <c r="H81" s="52"/>
      <c r="I81" s="53" t="s">
        <v>22</v>
      </c>
      <c r="J81" s="53">
        <f>COUNTIF(J58:J75,"連闘")</f>
        <v>0</v>
      </c>
      <c r="K81" s="61">
        <f>COUNTIF(K58:K75,"△")</f>
        <v>0</v>
      </c>
      <c r="L81" s="54"/>
      <c r="M81" s="68" t="s">
        <v>39</v>
      </c>
      <c r="N81" s="48">
        <f>COUNTIF(O58:O75,"特注")</f>
        <v>0</v>
      </c>
      <c r="O81" s="49">
        <f>COUNTIF(P58:P75,"特注")</f>
        <v>0</v>
      </c>
      <c r="P81" s="50">
        <f>COUNTIF(Q58:Q75,"特注")</f>
        <v>0</v>
      </c>
      <c r="Q81" s="51"/>
      <c r="R81" s="51"/>
      <c r="S81" s="52"/>
      <c r="T81" s="52"/>
      <c r="U81" s="53" t="s">
        <v>22</v>
      </c>
      <c r="V81" s="53">
        <f>COUNTIF(V58:V75,"連闘")</f>
        <v>0</v>
      </c>
      <c r="W81" s="61">
        <f>COUNTIF(W58:W75,"△")</f>
        <v>0</v>
      </c>
    </row>
    <row r="82" spans="1:23" x14ac:dyDescent="0.45">
      <c r="A82" t="s">
        <v>40</v>
      </c>
      <c r="F82" s="4" t="s">
        <v>41</v>
      </c>
      <c r="L82" s="2"/>
      <c r="M82" t="s">
        <v>40</v>
      </c>
      <c r="R82" s="4" t="s">
        <v>41</v>
      </c>
    </row>
    <row r="83" spans="1:23" x14ac:dyDescent="0.45">
      <c r="A83" t="s">
        <v>10</v>
      </c>
      <c r="B83" s="66" t="s">
        <v>35</v>
      </c>
      <c r="C83" t="s">
        <v>38</v>
      </c>
      <c r="L83" s="2"/>
      <c r="M83" t="s">
        <v>11</v>
      </c>
      <c r="N83" s="66" t="s">
        <v>34</v>
      </c>
      <c r="O83" t="s">
        <v>38</v>
      </c>
    </row>
    <row r="84" spans="1:23" x14ac:dyDescent="0.45">
      <c r="A84" s="12" t="s">
        <v>20</v>
      </c>
      <c r="B84" s="1" t="s">
        <v>0</v>
      </c>
      <c r="C84" s="8" t="s">
        <v>2</v>
      </c>
      <c r="D84" s="8" t="s">
        <v>27</v>
      </c>
      <c r="E84" s="8" t="s">
        <v>30</v>
      </c>
      <c r="F84" s="8" t="s">
        <v>28</v>
      </c>
      <c r="G84" s="8" t="s">
        <v>29</v>
      </c>
      <c r="H84" s="65" t="s">
        <v>32</v>
      </c>
      <c r="I84" s="65" t="s">
        <v>33</v>
      </c>
      <c r="J84" s="9" t="s">
        <v>19</v>
      </c>
      <c r="K84" s="10" t="s">
        <v>4</v>
      </c>
      <c r="L84" s="2"/>
      <c r="M84" s="12" t="s">
        <v>20</v>
      </c>
      <c r="N84" s="1" t="s">
        <v>0</v>
      </c>
      <c r="O84" s="8" t="s">
        <v>2</v>
      </c>
      <c r="P84" s="8" t="s">
        <v>27</v>
      </c>
      <c r="Q84" s="8" t="s">
        <v>30</v>
      </c>
      <c r="R84" s="8" t="s">
        <v>28</v>
      </c>
      <c r="S84" s="8" t="s">
        <v>29</v>
      </c>
      <c r="T84" s="65" t="s">
        <v>32</v>
      </c>
      <c r="U84" s="65" t="s">
        <v>33</v>
      </c>
      <c r="V84" s="9" t="s">
        <v>19</v>
      </c>
      <c r="W84" s="10" t="s">
        <v>4</v>
      </c>
    </row>
    <row r="85" spans="1:23" x14ac:dyDescent="0.45">
      <c r="A85" s="11"/>
      <c r="B85" s="7">
        <v>1</v>
      </c>
      <c r="C85" s="5"/>
      <c r="D85" s="5"/>
      <c r="E85" s="5"/>
      <c r="F85" s="5"/>
      <c r="G85" s="5"/>
      <c r="H85" s="5"/>
      <c r="I85" s="5"/>
      <c r="J85" s="13"/>
      <c r="K85" s="3"/>
      <c r="L85" s="2"/>
      <c r="M85" s="11"/>
      <c r="N85" s="7">
        <v>1</v>
      </c>
      <c r="O85" s="5"/>
      <c r="P85" s="5"/>
      <c r="Q85" s="5"/>
      <c r="R85" s="5"/>
      <c r="S85" s="5"/>
      <c r="T85" s="5"/>
      <c r="U85" s="5"/>
      <c r="V85" s="13"/>
      <c r="W85" s="3"/>
    </row>
    <row r="86" spans="1:23" x14ac:dyDescent="0.45">
      <c r="A86" s="11"/>
      <c r="B86" s="7">
        <v>2</v>
      </c>
      <c r="C86" s="5"/>
      <c r="D86" s="5"/>
      <c r="E86" s="5"/>
      <c r="F86" s="5"/>
      <c r="G86" s="5"/>
      <c r="H86" s="5"/>
      <c r="I86" s="5"/>
      <c r="J86" s="14"/>
      <c r="K86" s="3"/>
      <c r="L86" s="2"/>
      <c r="M86" s="11"/>
      <c r="N86" s="7">
        <v>2</v>
      </c>
      <c r="O86" s="5"/>
      <c r="P86" s="5"/>
      <c r="Q86" s="5"/>
      <c r="R86" s="5"/>
      <c r="S86" s="5"/>
      <c r="T86" s="5"/>
      <c r="U86" s="5"/>
      <c r="V86" s="14"/>
      <c r="W86" s="3"/>
    </row>
    <row r="87" spans="1:23" x14ac:dyDescent="0.45">
      <c r="A87" s="11"/>
      <c r="B87" s="7">
        <v>3</v>
      </c>
      <c r="C87" s="5"/>
      <c r="D87" s="5"/>
      <c r="E87" s="5"/>
      <c r="F87" s="5"/>
      <c r="G87" s="5"/>
      <c r="H87" s="5"/>
      <c r="I87" s="5"/>
      <c r="J87" s="14"/>
      <c r="K87" s="3"/>
      <c r="L87" s="2"/>
      <c r="M87" s="11"/>
      <c r="N87" s="7">
        <v>3</v>
      </c>
      <c r="O87" s="5"/>
      <c r="P87" s="5"/>
      <c r="Q87" s="5"/>
      <c r="R87" s="5"/>
      <c r="S87" s="5"/>
      <c r="T87" s="5"/>
      <c r="U87" s="5"/>
      <c r="V87" s="14"/>
      <c r="W87" s="3"/>
    </row>
    <row r="88" spans="1:23" x14ac:dyDescent="0.45">
      <c r="A88" s="11"/>
      <c r="B88" s="7">
        <v>4</v>
      </c>
      <c r="C88" s="5"/>
      <c r="D88" s="5"/>
      <c r="E88" s="5"/>
      <c r="F88" s="5"/>
      <c r="G88" s="5"/>
      <c r="H88" s="5"/>
      <c r="I88" s="5"/>
      <c r="J88" s="14"/>
      <c r="K88" s="3"/>
      <c r="L88" s="2"/>
      <c r="M88" s="11"/>
      <c r="N88" s="7">
        <v>4</v>
      </c>
      <c r="O88" s="5"/>
      <c r="P88" s="5"/>
      <c r="Q88" s="5"/>
      <c r="R88" s="5"/>
      <c r="S88" s="5"/>
      <c r="T88" s="5"/>
      <c r="U88" s="5"/>
      <c r="V88" s="14"/>
      <c r="W88" s="3"/>
    </row>
    <row r="89" spans="1:23" x14ac:dyDescent="0.45">
      <c r="A89" s="11"/>
      <c r="B89" s="7">
        <v>5</v>
      </c>
      <c r="C89" s="5"/>
      <c r="D89" s="5"/>
      <c r="E89" s="5"/>
      <c r="F89" s="5"/>
      <c r="G89" s="5"/>
      <c r="H89" s="5"/>
      <c r="I89" s="5"/>
      <c r="J89" s="14"/>
      <c r="K89" s="3"/>
      <c r="L89" s="2"/>
      <c r="M89" s="11"/>
      <c r="N89" s="7">
        <v>5</v>
      </c>
      <c r="O89" s="5"/>
      <c r="P89" s="5"/>
      <c r="Q89" s="5"/>
      <c r="R89" s="5"/>
      <c r="S89" s="5"/>
      <c r="T89" s="5"/>
      <c r="U89" s="5"/>
      <c r="V89" s="14"/>
      <c r="W89" s="3"/>
    </row>
    <row r="90" spans="1:23" x14ac:dyDescent="0.45">
      <c r="A90" s="11"/>
      <c r="B90" s="7">
        <v>6</v>
      </c>
      <c r="C90" s="5"/>
      <c r="D90" s="5"/>
      <c r="E90" s="5"/>
      <c r="F90" s="5"/>
      <c r="G90" s="5"/>
      <c r="H90" s="5"/>
      <c r="I90" s="5"/>
      <c r="J90" s="14"/>
      <c r="K90" s="3"/>
      <c r="L90" s="2"/>
      <c r="M90" s="11"/>
      <c r="N90" s="7">
        <v>6</v>
      </c>
      <c r="O90" s="5"/>
      <c r="P90" s="5"/>
      <c r="Q90" s="5"/>
      <c r="R90" s="5"/>
      <c r="S90" s="5"/>
      <c r="T90" s="5"/>
      <c r="U90" s="5"/>
      <c r="V90" s="14"/>
      <c r="W90" s="3"/>
    </row>
    <row r="91" spans="1:23" x14ac:dyDescent="0.45">
      <c r="A91" s="11"/>
      <c r="B91" s="7">
        <v>7</v>
      </c>
      <c r="C91" s="5"/>
      <c r="D91" s="5"/>
      <c r="E91" s="5"/>
      <c r="F91" s="5"/>
      <c r="G91" s="5"/>
      <c r="H91" s="5"/>
      <c r="I91" s="5"/>
      <c r="J91" s="14"/>
      <c r="K91" s="3"/>
      <c r="L91" s="2"/>
      <c r="M91" s="11"/>
      <c r="N91" s="7">
        <v>7</v>
      </c>
      <c r="O91" s="5"/>
      <c r="P91" s="5"/>
      <c r="Q91" s="5"/>
      <c r="R91" s="5"/>
      <c r="S91" s="5"/>
      <c r="T91" s="5"/>
      <c r="U91" s="5"/>
      <c r="V91" s="14"/>
      <c r="W91" s="3"/>
    </row>
    <row r="92" spans="1:23" x14ac:dyDescent="0.45">
      <c r="A92" s="11"/>
      <c r="B92" s="7">
        <v>8</v>
      </c>
      <c r="C92" s="5"/>
      <c r="D92" s="5"/>
      <c r="E92" s="5"/>
      <c r="F92" s="5"/>
      <c r="G92" s="5"/>
      <c r="H92" s="5"/>
      <c r="I92" s="5"/>
      <c r="J92" s="14"/>
      <c r="K92" s="3"/>
      <c r="L92" s="2"/>
      <c r="M92" s="11"/>
      <c r="N92" s="7">
        <v>8</v>
      </c>
      <c r="O92" s="5"/>
      <c r="P92" s="5"/>
      <c r="Q92" s="5"/>
      <c r="R92" s="5"/>
      <c r="S92" s="5"/>
      <c r="T92" s="5"/>
      <c r="U92" s="5"/>
      <c r="V92" s="14"/>
      <c r="W92" s="3"/>
    </row>
    <row r="93" spans="1:23" x14ac:dyDescent="0.45">
      <c r="A93" s="11"/>
      <c r="B93" s="7">
        <v>9</v>
      </c>
      <c r="C93" s="5"/>
      <c r="D93" s="5"/>
      <c r="E93" s="5"/>
      <c r="F93" s="5"/>
      <c r="G93" s="5"/>
      <c r="H93" s="5"/>
      <c r="I93" s="5"/>
      <c r="J93" s="14"/>
      <c r="K93" s="3"/>
      <c r="L93" s="2"/>
      <c r="M93" s="11"/>
      <c r="N93" s="7">
        <v>9</v>
      </c>
      <c r="O93" s="5"/>
      <c r="P93" s="5"/>
      <c r="Q93" s="5"/>
      <c r="R93" s="5"/>
      <c r="S93" s="5"/>
      <c r="T93" s="5"/>
      <c r="U93" s="5"/>
      <c r="V93" s="14"/>
      <c r="W93" s="3"/>
    </row>
    <row r="94" spans="1:23" x14ac:dyDescent="0.45">
      <c r="A94" s="11"/>
      <c r="B94" s="7">
        <v>10</v>
      </c>
      <c r="C94" s="5"/>
      <c r="D94" s="5"/>
      <c r="E94" s="5"/>
      <c r="F94" s="5"/>
      <c r="G94" s="5"/>
      <c r="H94" s="5"/>
      <c r="I94" s="5"/>
      <c r="J94" s="14"/>
      <c r="K94" s="3"/>
      <c r="L94" s="2"/>
      <c r="M94" s="11"/>
      <c r="N94" s="7">
        <v>10</v>
      </c>
      <c r="O94" s="5"/>
      <c r="P94" s="5"/>
      <c r="Q94" s="5"/>
      <c r="R94" s="5"/>
      <c r="S94" s="5"/>
      <c r="T94" s="5"/>
      <c r="U94" s="5"/>
      <c r="V94" s="14"/>
      <c r="W94" s="3"/>
    </row>
    <row r="95" spans="1:23" x14ac:dyDescent="0.45">
      <c r="A95" s="11"/>
      <c r="B95" s="7">
        <v>11</v>
      </c>
      <c r="C95" s="5"/>
      <c r="D95" s="5"/>
      <c r="E95" s="5"/>
      <c r="F95" s="5"/>
      <c r="G95" s="5"/>
      <c r="H95" s="5"/>
      <c r="I95" s="5"/>
      <c r="J95" s="14"/>
      <c r="K95" s="3"/>
      <c r="L95" s="2"/>
      <c r="M95" s="11"/>
      <c r="N95" s="7">
        <v>11</v>
      </c>
      <c r="O95" s="5"/>
      <c r="P95" s="5"/>
      <c r="Q95" s="5"/>
      <c r="R95" s="5"/>
      <c r="S95" s="5"/>
      <c r="T95" s="5"/>
      <c r="U95" s="5"/>
      <c r="V95" s="14"/>
      <c r="W95" s="3"/>
    </row>
    <row r="96" spans="1:23" x14ac:dyDescent="0.45">
      <c r="A96" s="11"/>
      <c r="B96" s="7">
        <v>12</v>
      </c>
      <c r="C96" s="5"/>
      <c r="D96" s="5"/>
      <c r="E96" s="5"/>
      <c r="F96" s="5"/>
      <c r="G96" s="5"/>
      <c r="H96" s="5"/>
      <c r="I96" s="5"/>
      <c r="J96" s="14"/>
      <c r="K96" s="3"/>
      <c r="L96" s="2"/>
      <c r="M96" s="11"/>
      <c r="N96" s="7">
        <v>12</v>
      </c>
      <c r="O96" s="5"/>
      <c r="P96" s="5"/>
      <c r="Q96" s="5"/>
      <c r="R96" s="5"/>
      <c r="S96" s="5"/>
      <c r="T96" s="5"/>
      <c r="U96" s="5"/>
      <c r="V96" s="14"/>
      <c r="W96" s="3"/>
    </row>
    <row r="97" spans="1:23" x14ac:dyDescent="0.45">
      <c r="A97" s="11"/>
      <c r="B97" s="7">
        <v>13</v>
      </c>
      <c r="C97" s="5"/>
      <c r="D97" s="5"/>
      <c r="E97" s="5"/>
      <c r="F97" s="5"/>
      <c r="G97" s="5"/>
      <c r="H97" s="5"/>
      <c r="I97" s="5"/>
      <c r="J97" s="14"/>
      <c r="K97" s="3"/>
      <c r="L97" s="2"/>
      <c r="M97" s="11"/>
      <c r="N97" s="7">
        <v>13</v>
      </c>
      <c r="O97" s="5"/>
      <c r="P97" s="5"/>
      <c r="Q97" s="5"/>
      <c r="R97" s="5"/>
      <c r="S97" s="5"/>
      <c r="T97" s="5"/>
      <c r="U97" s="5"/>
      <c r="V97" s="14"/>
      <c r="W97" s="3"/>
    </row>
    <row r="98" spans="1:23" x14ac:dyDescent="0.45">
      <c r="A98" s="11"/>
      <c r="B98" s="7">
        <v>14</v>
      </c>
      <c r="C98" s="5"/>
      <c r="D98" s="5"/>
      <c r="E98" s="5"/>
      <c r="F98" s="5"/>
      <c r="G98" s="5"/>
      <c r="H98" s="5"/>
      <c r="I98" s="5"/>
      <c r="J98" s="14"/>
      <c r="K98" s="3"/>
      <c r="L98" s="2"/>
      <c r="M98" s="11"/>
      <c r="N98" s="7">
        <v>14</v>
      </c>
      <c r="O98" s="5"/>
      <c r="P98" s="5"/>
      <c r="Q98" s="5"/>
      <c r="R98" s="5"/>
      <c r="S98" s="5"/>
      <c r="T98" s="5"/>
      <c r="U98" s="5"/>
      <c r="V98" s="14"/>
      <c r="W98" s="3"/>
    </row>
    <row r="99" spans="1:23" x14ac:dyDescent="0.45">
      <c r="A99" s="11"/>
      <c r="B99" s="7">
        <v>15</v>
      </c>
      <c r="C99" s="5"/>
      <c r="D99" s="5"/>
      <c r="E99" s="5"/>
      <c r="F99" s="5"/>
      <c r="G99" s="5"/>
      <c r="H99" s="5"/>
      <c r="I99" s="5"/>
      <c r="J99" s="14"/>
      <c r="K99" s="3"/>
      <c r="L99" s="2"/>
      <c r="M99" s="11"/>
      <c r="N99" s="7">
        <v>15</v>
      </c>
      <c r="O99" s="5"/>
      <c r="P99" s="5"/>
      <c r="Q99" s="5"/>
      <c r="R99" s="5"/>
      <c r="S99" s="5"/>
      <c r="T99" s="5"/>
      <c r="U99" s="5"/>
      <c r="V99" s="14"/>
      <c r="W99" s="3"/>
    </row>
    <row r="100" spans="1:23" x14ac:dyDescent="0.45">
      <c r="A100" s="11"/>
      <c r="B100" s="7">
        <v>16</v>
      </c>
      <c r="C100" s="5"/>
      <c r="D100" s="5"/>
      <c r="E100" s="5"/>
      <c r="F100" s="5"/>
      <c r="G100" s="5"/>
      <c r="H100" s="5"/>
      <c r="I100" s="5"/>
      <c r="J100" s="14"/>
      <c r="K100" s="3"/>
      <c r="L100" s="2"/>
      <c r="M100" s="11"/>
      <c r="N100" s="7">
        <v>16</v>
      </c>
      <c r="O100" s="5"/>
      <c r="P100" s="5"/>
      <c r="Q100" s="5"/>
      <c r="R100" s="5"/>
      <c r="S100" s="5"/>
      <c r="T100" s="5"/>
      <c r="U100" s="5"/>
      <c r="V100" s="14"/>
      <c r="W100" s="3"/>
    </row>
    <row r="101" spans="1:23" x14ac:dyDescent="0.45">
      <c r="A101" s="11"/>
      <c r="B101" s="7">
        <v>17</v>
      </c>
      <c r="C101" s="5"/>
      <c r="D101" s="5"/>
      <c r="E101" s="5"/>
      <c r="F101" s="5"/>
      <c r="G101" s="5"/>
      <c r="H101" s="5"/>
      <c r="I101" s="5"/>
      <c r="J101" s="14"/>
      <c r="K101" s="3"/>
      <c r="L101" s="2"/>
      <c r="M101" s="11"/>
      <c r="N101" s="7">
        <v>17</v>
      </c>
      <c r="O101" s="5"/>
      <c r="P101" s="5"/>
      <c r="Q101" s="5"/>
      <c r="R101" s="5"/>
      <c r="S101" s="5"/>
      <c r="T101" s="5"/>
      <c r="U101" s="5"/>
      <c r="V101" s="14"/>
      <c r="W101" s="3"/>
    </row>
    <row r="102" spans="1:23" x14ac:dyDescent="0.45">
      <c r="A102" s="11"/>
      <c r="B102" s="7">
        <v>18</v>
      </c>
      <c r="C102" s="5"/>
      <c r="D102" s="5"/>
      <c r="E102" s="5"/>
      <c r="F102" s="5"/>
      <c r="G102" s="5"/>
      <c r="H102" s="5"/>
      <c r="I102" s="5"/>
      <c r="J102" s="14"/>
      <c r="K102" s="3"/>
      <c r="L102" s="2"/>
      <c r="M102" s="11"/>
      <c r="N102" s="7">
        <v>18</v>
      </c>
      <c r="O102" s="5"/>
      <c r="P102" s="5"/>
      <c r="Q102" s="5"/>
      <c r="R102" s="5"/>
      <c r="S102" s="5"/>
      <c r="T102" s="5"/>
      <c r="U102" s="5"/>
      <c r="V102" s="14"/>
      <c r="W102" s="3"/>
    </row>
    <row r="103" spans="1:23" s="15" customFormat="1" ht="4.5" customHeight="1" x14ac:dyDescent="0.45">
      <c r="A103" s="58"/>
      <c r="B103" s="58"/>
      <c r="C103" s="6"/>
      <c r="L103" s="2"/>
      <c r="M103" s="58"/>
      <c r="N103" s="58"/>
      <c r="O103" s="6"/>
    </row>
    <row r="104" spans="1:23" x14ac:dyDescent="0.45">
      <c r="A104" s="38"/>
      <c r="B104" s="39" t="s">
        <v>2</v>
      </c>
      <c r="C104" s="40" t="s">
        <v>27</v>
      </c>
      <c r="D104" s="41" t="s">
        <v>31</v>
      </c>
      <c r="E104" s="42"/>
      <c r="F104" s="43" t="s">
        <v>28</v>
      </c>
      <c r="G104" s="44"/>
      <c r="H104" s="44" t="s">
        <v>29</v>
      </c>
      <c r="I104" s="42"/>
      <c r="J104" s="45" t="s">
        <v>19</v>
      </c>
      <c r="K104" s="59" t="s">
        <v>4</v>
      </c>
      <c r="L104" s="46"/>
      <c r="M104" s="38"/>
      <c r="N104" s="39" t="s">
        <v>2</v>
      </c>
      <c r="O104" s="40" t="s">
        <v>27</v>
      </c>
      <c r="P104" s="41" t="s">
        <v>31</v>
      </c>
      <c r="Q104" s="42"/>
      <c r="R104" s="43" t="s">
        <v>28</v>
      </c>
      <c r="S104" s="44"/>
      <c r="T104" s="44" t="s">
        <v>29</v>
      </c>
      <c r="U104" s="42"/>
      <c r="V104" s="45" t="s">
        <v>19</v>
      </c>
      <c r="W104" s="59" t="s">
        <v>4</v>
      </c>
    </row>
    <row r="105" spans="1:23" x14ac:dyDescent="0.45">
      <c r="A105" s="47" t="s">
        <v>24</v>
      </c>
      <c r="B105" s="17">
        <f>COUNTIF(C85:C102,"1")</f>
        <v>0</v>
      </c>
      <c r="C105" s="18">
        <f>COUNTIF(D85:D102,"1")</f>
        <v>0</v>
      </c>
      <c r="D105" s="19">
        <f>COUNTIF(E85:E102,"◎")</f>
        <v>0</v>
      </c>
      <c r="E105" s="20" t="s">
        <v>24</v>
      </c>
      <c r="F105" s="20">
        <f>COUNTIF(F85:F102,"1")</f>
        <v>0</v>
      </c>
      <c r="G105" s="21" t="s">
        <v>24</v>
      </c>
      <c r="H105" s="21">
        <f>COUNTIF(G85:G102,"1")</f>
        <v>0</v>
      </c>
      <c r="I105" s="22" t="s">
        <v>18</v>
      </c>
      <c r="J105" s="22">
        <f>COUNTIF(J85:J102,"体重")</f>
        <v>0</v>
      </c>
      <c r="K105" s="60">
        <f>COUNTIF(K85:K102,"◎")</f>
        <v>0</v>
      </c>
      <c r="L105" s="23"/>
      <c r="M105" s="47" t="s">
        <v>24</v>
      </c>
      <c r="N105" s="17">
        <f>COUNTIF(O85:O102,"1")</f>
        <v>0</v>
      </c>
      <c r="O105" s="18">
        <f>COUNTIF(P85:P102,"1")</f>
        <v>0</v>
      </c>
      <c r="P105" s="19">
        <f>COUNTIF(Q85:Q102,"◎")</f>
        <v>0</v>
      </c>
      <c r="Q105" s="20" t="s">
        <v>24</v>
      </c>
      <c r="R105" s="20">
        <f>COUNTIF(R85:R102,"1")</f>
        <v>0</v>
      </c>
      <c r="S105" s="21" t="s">
        <v>24</v>
      </c>
      <c r="T105" s="21">
        <f>COUNTIF(S85:S102,"1")</f>
        <v>0</v>
      </c>
      <c r="U105" s="22" t="s">
        <v>18</v>
      </c>
      <c r="V105" s="22">
        <f>COUNTIF(V85:V102,"体重")</f>
        <v>0</v>
      </c>
      <c r="W105" s="60">
        <f>COUNTIF(W85:W102,"◎")</f>
        <v>0</v>
      </c>
    </row>
    <row r="106" spans="1:23" x14ac:dyDescent="0.45">
      <c r="A106" s="47" t="s">
        <v>25</v>
      </c>
      <c r="B106" s="17">
        <f>COUNTIF(C85:C102,"2")</f>
        <v>0</v>
      </c>
      <c r="C106" s="18">
        <f>COUNTIF(D85:D102,"2")</f>
        <v>0</v>
      </c>
      <c r="D106" s="19">
        <f>COUNTIF(E85:E102,"〇")</f>
        <v>0</v>
      </c>
      <c r="E106" s="20" t="s">
        <v>25</v>
      </c>
      <c r="F106" s="20">
        <f>COUNTIF(F85:F102,"2")</f>
        <v>0</v>
      </c>
      <c r="G106" s="21" t="s">
        <v>25</v>
      </c>
      <c r="H106" s="21">
        <f>COUNTIF(G85:G102,"2")</f>
        <v>0</v>
      </c>
      <c r="I106" s="22" t="s">
        <v>17</v>
      </c>
      <c r="J106" s="22">
        <f>COUNTIF(J85:J102,"B外")+COUNTIF(J85:J102,"今B")</f>
        <v>0</v>
      </c>
      <c r="K106" s="60">
        <f>COUNTIF(K85:K102,"〇")</f>
        <v>0</v>
      </c>
      <c r="L106" s="23"/>
      <c r="M106" s="47" t="s">
        <v>25</v>
      </c>
      <c r="N106" s="17">
        <f>COUNTIF(O85:O102,"2")</f>
        <v>0</v>
      </c>
      <c r="O106" s="18">
        <f>COUNTIF(P85:P102,"2")</f>
        <v>0</v>
      </c>
      <c r="P106" s="19">
        <f>COUNTIF(Q85:Q102,"〇")</f>
        <v>0</v>
      </c>
      <c r="Q106" s="20" t="s">
        <v>25</v>
      </c>
      <c r="R106" s="20">
        <f>COUNTIF(R85:R102,"2")</f>
        <v>0</v>
      </c>
      <c r="S106" s="21" t="s">
        <v>25</v>
      </c>
      <c r="T106" s="21">
        <f>COUNTIF(S85:S102,"2")</f>
        <v>0</v>
      </c>
      <c r="U106" s="22" t="s">
        <v>17</v>
      </c>
      <c r="V106" s="22">
        <f>COUNTIF(V85:V102,"B外")+COUNTIF(V85:V102,"今B")</f>
        <v>0</v>
      </c>
      <c r="W106" s="60">
        <f>COUNTIF(W85:W102,"〇")</f>
        <v>0</v>
      </c>
    </row>
    <row r="107" spans="1:23" x14ac:dyDescent="0.45">
      <c r="A107" s="47" t="s">
        <v>26</v>
      </c>
      <c r="B107" s="17">
        <f>COUNTIF(C85:C102,"3")</f>
        <v>0</v>
      </c>
      <c r="C107" s="18">
        <f>COUNTIF(D85:D102,"3")</f>
        <v>0</v>
      </c>
      <c r="D107" s="19">
        <f>COUNTIF(E85:E102,"×")</f>
        <v>0</v>
      </c>
      <c r="E107" s="20" t="s">
        <v>26</v>
      </c>
      <c r="F107" s="20">
        <f>COUNTIF(F85:F102,"3")</f>
        <v>0</v>
      </c>
      <c r="G107" s="21" t="s">
        <v>26</v>
      </c>
      <c r="H107" s="21">
        <f>COUNTIF(G85:G102,"3")</f>
        <v>0</v>
      </c>
      <c r="I107" s="22" t="s">
        <v>23</v>
      </c>
      <c r="J107" s="22">
        <f>COUNTIF(J85:J102,"長休")</f>
        <v>0</v>
      </c>
      <c r="K107" s="60">
        <f>COUNTIF(K85:K102,"▲")</f>
        <v>0</v>
      </c>
      <c r="L107" s="23"/>
      <c r="M107" s="47" t="s">
        <v>26</v>
      </c>
      <c r="N107" s="17">
        <f>COUNTIF(O85:O102,"3")</f>
        <v>0</v>
      </c>
      <c r="O107" s="18">
        <f>COUNTIF(P85:P102,"3")</f>
        <v>0</v>
      </c>
      <c r="P107" s="19">
        <f>COUNTIF(Q85:Q102,"×")</f>
        <v>0</v>
      </c>
      <c r="Q107" s="20" t="s">
        <v>26</v>
      </c>
      <c r="R107" s="20">
        <f>COUNTIF(R85:R102,"3")</f>
        <v>0</v>
      </c>
      <c r="S107" s="21" t="s">
        <v>26</v>
      </c>
      <c r="T107" s="21">
        <f>COUNTIF(S85:S102,"3")</f>
        <v>0</v>
      </c>
      <c r="U107" s="22" t="s">
        <v>23</v>
      </c>
      <c r="V107" s="22">
        <f>COUNTIF(V85:V102,"長休")</f>
        <v>0</v>
      </c>
      <c r="W107" s="60">
        <f>COUNTIF(W85:W102,"▲")</f>
        <v>0</v>
      </c>
    </row>
    <row r="108" spans="1:23" x14ac:dyDescent="0.45">
      <c r="A108" s="68" t="s">
        <v>39</v>
      </c>
      <c r="B108" s="48">
        <f>COUNTIF(C85:C102,"特注")</f>
        <v>0</v>
      </c>
      <c r="C108" s="49">
        <f>COUNTIF(D85:D102,"特注")</f>
        <v>0</v>
      </c>
      <c r="D108" s="50">
        <f>COUNTIF(E85:E102,"特注")</f>
        <v>0</v>
      </c>
      <c r="E108" s="51"/>
      <c r="F108" s="51"/>
      <c r="G108" s="52"/>
      <c r="H108" s="52"/>
      <c r="I108" s="53" t="s">
        <v>22</v>
      </c>
      <c r="J108" s="53">
        <f>COUNTIF(J85:J102,"連闘")</f>
        <v>0</v>
      </c>
      <c r="K108" s="61">
        <f>COUNTIF(K85:K102,"△")</f>
        <v>0</v>
      </c>
      <c r="L108" s="54"/>
      <c r="M108" s="68" t="s">
        <v>39</v>
      </c>
      <c r="N108" s="48">
        <f>COUNTIF(O85:O102,"特注")</f>
        <v>0</v>
      </c>
      <c r="O108" s="49">
        <f>COUNTIF(P85:P102,"特注")</f>
        <v>0</v>
      </c>
      <c r="P108" s="50">
        <f>COUNTIF(Q85:Q102,"特注")</f>
        <v>0</v>
      </c>
      <c r="Q108" s="51"/>
      <c r="R108" s="51"/>
      <c r="S108" s="52"/>
      <c r="T108" s="52"/>
      <c r="U108" s="53" t="s">
        <v>22</v>
      </c>
      <c r="V108" s="53">
        <f>COUNTIF(V85:V102,"連闘")</f>
        <v>0</v>
      </c>
      <c r="W108" s="61">
        <f>COUNTIF(W85:W102,"△")</f>
        <v>0</v>
      </c>
    </row>
    <row r="109" spans="1:23" x14ac:dyDescent="0.45">
      <c r="A109" t="s">
        <v>40</v>
      </c>
      <c r="F109" s="4" t="s">
        <v>41</v>
      </c>
      <c r="L109" s="2"/>
      <c r="M109" t="s">
        <v>40</v>
      </c>
      <c r="R109" s="4" t="s">
        <v>41</v>
      </c>
    </row>
    <row r="110" spans="1:23" x14ac:dyDescent="0.45">
      <c r="A110" t="s">
        <v>12</v>
      </c>
      <c r="B110" s="66" t="s">
        <v>35</v>
      </c>
      <c r="C110" t="s">
        <v>38</v>
      </c>
      <c r="L110" s="2"/>
      <c r="M110" s="67" t="s">
        <v>13</v>
      </c>
      <c r="N110" s="66" t="s">
        <v>35</v>
      </c>
      <c r="O110" t="s">
        <v>38</v>
      </c>
    </row>
    <row r="111" spans="1:23" x14ac:dyDescent="0.45">
      <c r="A111" s="12" t="s">
        <v>20</v>
      </c>
      <c r="B111" s="1" t="s">
        <v>0</v>
      </c>
      <c r="C111" s="8" t="s">
        <v>2</v>
      </c>
      <c r="D111" s="8" t="s">
        <v>27</v>
      </c>
      <c r="E111" s="8" t="s">
        <v>30</v>
      </c>
      <c r="F111" s="8" t="s">
        <v>28</v>
      </c>
      <c r="G111" s="8" t="s">
        <v>29</v>
      </c>
      <c r="H111" s="65" t="s">
        <v>32</v>
      </c>
      <c r="I111" s="65" t="s">
        <v>33</v>
      </c>
      <c r="J111" s="9" t="s">
        <v>19</v>
      </c>
      <c r="K111" s="10" t="s">
        <v>4</v>
      </c>
      <c r="L111" s="2"/>
      <c r="M111" s="12" t="s">
        <v>20</v>
      </c>
      <c r="N111" s="1" t="s">
        <v>0</v>
      </c>
      <c r="O111" s="8" t="s">
        <v>2</v>
      </c>
      <c r="P111" s="8" t="s">
        <v>27</v>
      </c>
      <c r="Q111" s="8" t="s">
        <v>30</v>
      </c>
      <c r="R111" s="8" t="s">
        <v>28</v>
      </c>
      <c r="S111" s="8" t="s">
        <v>29</v>
      </c>
      <c r="T111" s="65" t="s">
        <v>32</v>
      </c>
      <c r="U111" s="65" t="s">
        <v>33</v>
      </c>
      <c r="V111" s="9" t="s">
        <v>19</v>
      </c>
      <c r="W111" s="10" t="s">
        <v>4</v>
      </c>
    </row>
    <row r="112" spans="1:23" x14ac:dyDescent="0.45">
      <c r="A112" s="11"/>
      <c r="B112" s="7">
        <v>1</v>
      </c>
      <c r="C112" s="5"/>
      <c r="D112" s="5"/>
      <c r="E112" s="5"/>
      <c r="F112" s="5"/>
      <c r="G112" s="5"/>
      <c r="H112" s="5"/>
      <c r="I112" s="5"/>
      <c r="J112" s="13"/>
      <c r="K112" s="3"/>
      <c r="L112" s="2"/>
      <c r="M112" s="11"/>
      <c r="N112" s="7">
        <v>1</v>
      </c>
      <c r="O112" s="5"/>
      <c r="P112" s="5"/>
      <c r="Q112" s="5"/>
      <c r="R112" s="5"/>
      <c r="S112" s="5"/>
      <c r="T112" s="5"/>
      <c r="U112" s="5"/>
      <c r="V112" s="13"/>
      <c r="W112" s="3"/>
    </row>
    <row r="113" spans="1:23" x14ac:dyDescent="0.45">
      <c r="A113" s="11"/>
      <c r="B113" s="7">
        <v>2</v>
      </c>
      <c r="C113" s="5"/>
      <c r="D113" s="5"/>
      <c r="E113" s="5"/>
      <c r="F113" s="5"/>
      <c r="G113" s="5"/>
      <c r="H113" s="5"/>
      <c r="I113" s="5"/>
      <c r="J113" s="14"/>
      <c r="K113" s="3"/>
      <c r="L113" s="2"/>
      <c r="M113" s="11"/>
      <c r="N113" s="7">
        <v>2</v>
      </c>
      <c r="O113" s="5"/>
      <c r="P113" s="5"/>
      <c r="Q113" s="5"/>
      <c r="R113" s="5"/>
      <c r="S113" s="5"/>
      <c r="T113" s="5"/>
      <c r="U113" s="5"/>
      <c r="V113" s="14"/>
      <c r="W113" s="3"/>
    </row>
    <row r="114" spans="1:23" x14ac:dyDescent="0.45">
      <c r="A114" s="11"/>
      <c r="B114" s="7">
        <v>3</v>
      </c>
      <c r="C114" s="5"/>
      <c r="D114" s="5"/>
      <c r="E114" s="5"/>
      <c r="F114" s="5"/>
      <c r="G114" s="5"/>
      <c r="H114" s="5"/>
      <c r="I114" s="5"/>
      <c r="J114" s="14"/>
      <c r="K114" s="3"/>
      <c r="L114" s="2"/>
      <c r="M114" s="11"/>
      <c r="N114" s="7">
        <v>3</v>
      </c>
      <c r="O114" s="5"/>
      <c r="P114" s="5"/>
      <c r="Q114" s="5"/>
      <c r="R114" s="5"/>
      <c r="S114" s="5"/>
      <c r="T114" s="5"/>
      <c r="U114" s="5"/>
      <c r="V114" s="14"/>
      <c r="W114" s="3"/>
    </row>
    <row r="115" spans="1:23" x14ac:dyDescent="0.45">
      <c r="A115" s="11"/>
      <c r="B115" s="7">
        <v>4</v>
      </c>
      <c r="C115" s="5"/>
      <c r="D115" s="5"/>
      <c r="E115" s="5"/>
      <c r="F115" s="5"/>
      <c r="G115" s="5"/>
      <c r="H115" s="5"/>
      <c r="I115" s="5"/>
      <c r="J115" s="14"/>
      <c r="K115" s="3"/>
      <c r="L115" s="2"/>
      <c r="M115" s="11"/>
      <c r="N115" s="7">
        <v>4</v>
      </c>
      <c r="O115" s="5"/>
      <c r="P115" s="5"/>
      <c r="Q115" s="5"/>
      <c r="R115" s="5"/>
      <c r="S115" s="5"/>
      <c r="T115" s="5"/>
      <c r="U115" s="5"/>
      <c r="V115" s="14"/>
      <c r="W115" s="3"/>
    </row>
    <row r="116" spans="1:23" x14ac:dyDescent="0.45">
      <c r="A116" s="11"/>
      <c r="B116" s="7">
        <v>5</v>
      </c>
      <c r="C116" s="5"/>
      <c r="D116" s="5"/>
      <c r="E116" s="5"/>
      <c r="F116" s="5"/>
      <c r="G116" s="5"/>
      <c r="H116" s="5"/>
      <c r="I116" s="5"/>
      <c r="J116" s="14"/>
      <c r="K116" s="3"/>
      <c r="L116" s="2"/>
      <c r="M116" s="11"/>
      <c r="N116" s="7">
        <v>5</v>
      </c>
      <c r="O116" s="5"/>
      <c r="P116" s="5"/>
      <c r="Q116" s="5"/>
      <c r="R116" s="5"/>
      <c r="S116" s="5"/>
      <c r="T116" s="5"/>
      <c r="U116" s="5"/>
      <c r="V116" s="14"/>
      <c r="W116" s="3"/>
    </row>
    <row r="117" spans="1:23" x14ac:dyDescent="0.45">
      <c r="A117" s="11"/>
      <c r="B117" s="7">
        <v>6</v>
      </c>
      <c r="C117" s="5"/>
      <c r="D117" s="5"/>
      <c r="E117" s="5"/>
      <c r="F117" s="5"/>
      <c r="G117" s="5"/>
      <c r="H117" s="5"/>
      <c r="I117" s="5"/>
      <c r="J117" s="14"/>
      <c r="K117" s="3"/>
      <c r="L117" s="2"/>
      <c r="M117" s="11"/>
      <c r="N117" s="7">
        <v>6</v>
      </c>
      <c r="O117" s="5"/>
      <c r="P117" s="5"/>
      <c r="Q117" s="5"/>
      <c r="R117" s="5"/>
      <c r="S117" s="5"/>
      <c r="T117" s="5"/>
      <c r="U117" s="5"/>
      <c r="V117" s="14"/>
      <c r="W117" s="3"/>
    </row>
    <row r="118" spans="1:23" x14ac:dyDescent="0.45">
      <c r="A118" s="11"/>
      <c r="B118" s="7">
        <v>7</v>
      </c>
      <c r="C118" s="5"/>
      <c r="D118" s="5"/>
      <c r="E118" s="5"/>
      <c r="F118" s="5"/>
      <c r="G118" s="5"/>
      <c r="H118" s="5"/>
      <c r="I118" s="5"/>
      <c r="J118" s="14"/>
      <c r="K118" s="3"/>
      <c r="L118" s="2"/>
      <c r="M118" s="11"/>
      <c r="N118" s="7">
        <v>7</v>
      </c>
      <c r="O118" s="5"/>
      <c r="P118" s="5"/>
      <c r="Q118" s="5"/>
      <c r="R118" s="5"/>
      <c r="S118" s="5"/>
      <c r="T118" s="5"/>
      <c r="U118" s="5"/>
      <c r="V118" s="14"/>
      <c r="W118" s="3"/>
    </row>
    <row r="119" spans="1:23" x14ac:dyDescent="0.45">
      <c r="A119" s="11"/>
      <c r="B119" s="7">
        <v>8</v>
      </c>
      <c r="C119" s="5"/>
      <c r="D119" s="5"/>
      <c r="E119" s="5"/>
      <c r="F119" s="5"/>
      <c r="G119" s="5"/>
      <c r="H119" s="5"/>
      <c r="I119" s="5"/>
      <c r="J119" s="14"/>
      <c r="K119" s="3"/>
      <c r="L119" s="2"/>
      <c r="M119" s="11"/>
      <c r="N119" s="7">
        <v>8</v>
      </c>
      <c r="O119" s="5"/>
      <c r="P119" s="5"/>
      <c r="Q119" s="5"/>
      <c r="R119" s="5"/>
      <c r="S119" s="5"/>
      <c r="T119" s="5"/>
      <c r="U119" s="5"/>
      <c r="V119" s="14"/>
      <c r="W119" s="3"/>
    </row>
    <row r="120" spans="1:23" x14ac:dyDescent="0.45">
      <c r="A120" s="11"/>
      <c r="B120" s="7">
        <v>9</v>
      </c>
      <c r="C120" s="5"/>
      <c r="D120" s="5"/>
      <c r="E120" s="5"/>
      <c r="F120" s="5"/>
      <c r="G120" s="5"/>
      <c r="H120" s="5"/>
      <c r="I120" s="5"/>
      <c r="J120" s="14"/>
      <c r="K120" s="3"/>
      <c r="L120" s="2"/>
      <c r="M120" s="11"/>
      <c r="N120" s="7">
        <v>9</v>
      </c>
      <c r="O120" s="5"/>
      <c r="P120" s="5"/>
      <c r="Q120" s="5"/>
      <c r="R120" s="5"/>
      <c r="S120" s="5"/>
      <c r="T120" s="5"/>
      <c r="U120" s="5"/>
      <c r="V120" s="14"/>
      <c r="W120" s="3"/>
    </row>
    <row r="121" spans="1:23" x14ac:dyDescent="0.45">
      <c r="A121" s="11"/>
      <c r="B121" s="7">
        <v>10</v>
      </c>
      <c r="C121" s="5"/>
      <c r="D121" s="5"/>
      <c r="E121" s="5"/>
      <c r="F121" s="5"/>
      <c r="G121" s="5"/>
      <c r="H121" s="5"/>
      <c r="I121" s="5"/>
      <c r="J121" s="14"/>
      <c r="K121" s="3"/>
      <c r="L121" s="2"/>
      <c r="M121" s="11"/>
      <c r="N121" s="7">
        <v>10</v>
      </c>
      <c r="O121" s="5"/>
      <c r="P121" s="5"/>
      <c r="Q121" s="5"/>
      <c r="R121" s="5"/>
      <c r="S121" s="5"/>
      <c r="T121" s="5"/>
      <c r="U121" s="5"/>
      <c r="V121" s="14"/>
      <c r="W121" s="3"/>
    </row>
    <row r="122" spans="1:23" x14ac:dyDescent="0.45">
      <c r="A122" s="11"/>
      <c r="B122" s="7">
        <v>11</v>
      </c>
      <c r="C122" s="5"/>
      <c r="D122" s="5"/>
      <c r="E122" s="5"/>
      <c r="F122" s="5"/>
      <c r="G122" s="5"/>
      <c r="H122" s="5"/>
      <c r="I122" s="5"/>
      <c r="J122" s="14"/>
      <c r="K122" s="3"/>
      <c r="L122" s="2"/>
      <c r="M122" s="11"/>
      <c r="N122" s="7">
        <v>11</v>
      </c>
      <c r="O122" s="5"/>
      <c r="P122" s="5"/>
      <c r="Q122" s="5"/>
      <c r="R122" s="5"/>
      <c r="S122" s="5"/>
      <c r="T122" s="5"/>
      <c r="U122" s="5"/>
      <c r="V122" s="14"/>
      <c r="W122" s="3"/>
    </row>
    <row r="123" spans="1:23" x14ac:dyDescent="0.45">
      <c r="A123" s="11"/>
      <c r="B123" s="7">
        <v>12</v>
      </c>
      <c r="C123" s="5"/>
      <c r="D123" s="5"/>
      <c r="E123" s="5"/>
      <c r="F123" s="5"/>
      <c r="G123" s="5"/>
      <c r="H123" s="5"/>
      <c r="I123" s="5"/>
      <c r="J123" s="14"/>
      <c r="K123" s="3"/>
      <c r="L123" s="2"/>
      <c r="M123" s="11"/>
      <c r="N123" s="7">
        <v>12</v>
      </c>
      <c r="O123" s="5"/>
      <c r="P123" s="5"/>
      <c r="Q123" s="5"/>
      <c r="R123" s="5"/>
      <c r="S123" s="5"/>
      <c r="T123" s="5"/>
      <c r="U123" s="5"/>
      <c r="V123" s="14"/>
      <c r="W123" s="3"/>
    </row>
    <row r="124" spans="1:23" x14ac:dyDescent="0.45">
      <c r="A124" s="11"/>
      <c r="B124" s="7">
        <v>13</v>
      </c>
      <c r="C124" s="5"/>
      <c r="D124" s="5"/>
      <c r="E124" s="5"/>
      <c r="F124" s="5"/>
      <c r="G124" s="5"/>
      <c r="H124" s="5"/>
      <c r="I124" s="5"/>
      <c r="J124" s="14"/>
      <c r="K124" s="3"/>
      <c r="L124" s="2"/>
      <c r="M124" s="11"/>
      <c r="N124" s="7">
        <v>13</v>
      </c>
      <c r="O124" s="5"/>
      <c r="P124" s="5"/>
      <c r="Q124" s="5"/>
      <c r="R124" s="5"/>
      <c r="S124" s="5"/>
      <c r="T124" s="5"/>
      <c r="U124" s="5"/>
      <c r="V124" s="14"/>
      <c r="W124" s="3"/>
    </row>
    <row r="125" spans="1:23" x14ac:dyDescent="0.45">
      <c r="A125" s="11"/>
      <c r="B125" s="7">
        <v>14</v>
      </c>
      <c r="C125" s="5"/>
      <c r="D125" s="5"/>
      <c r="E125" s="5"/>
      <c r="F125" s="5"/>
      <c r="G125" s="5"/>
      <c r="H125" s="5"/>
      <c r="I125" s="5"/>
      <c r="J125" s="14"/>
      <c r="K125" s="3"/>
      <c r="L125" s="2"/>
      <c r="M125" s="11"/>
      <c r="N125" s="7">
        <v>14</v>
      </c>
      <c r="O125" s="5"/>
      <c r="P125" s="5"/>
      <c r="Q125" s="5"/>
      <c r="R125" s="5"/>
      <c r="S125" s="5"/>
      <c r="T125" s="5"/>
      <c r="U125" s="5"/>
      <c r="V125" s="14"/>
      <c r="W125" s="3"/>
    </row>
    <row r="126" spans="1:23" x14ac:dyDescent="0.45">
      <c r="A126" s="11"/>
      <c r="B126" s="7">
        <v>15</v>
      </c>
      <c r="C126" s="5"/>
      <c r="D126" s="5"/>
      <c r="E126" s="5"/>
      <c r="F126" s="5"/>
      <c r="G126" s="5"/>
      <c r="H126" s="5"/>
      <c r="I126" s="5"/>
      <c r="J126" s="14"/>
      <c r="K126" s="3"/>
      <c r="L126" s="2"/>
      <c r="M126" s="11"/>
      <c r="N126" s="7">
        <v>15</v>
      </c>
      <c r="O126" s="5"/>
      <c r="P126" s="5"/>
      <c r="Q126" s="5"/>
      <c r="R126" s="5"/>
      <c r="S126" s="5"/>
      <c r="T126" s="5"/>
      <c r="U126" s="5"/>
      <c r="V126" s="14"/>
      <c r="W126" s="3"/>
    </row>
    <row r="127" spans="1:23" x14ac:dyDescent="0.45">
      <c r="A127" s="11"/>
      <c r="B127" s="7">
        <v>16</v>
      </c>
      <c r="C127" s="5"/>
      <c r="D127" s="5"/>
      <c r="E127" s="5"/>
      <c r="F127" s="5"/>
      <c r="G127" s="5"/>
      <c r="H127" s="5"/>
      <c r="I127" s="5"/>
      <c r="J127" s="14"/>
      <c r="K127" s="3"/>
      <c r="L127" s="2"/>
      <c r="M127" s="11"/>
      <c r="N127" s="7">
        <v>16</v>
      </c>
      <c r="O127" s="5"/>
      <c r="P127" s="5"/>
      <c r="Q127" s="5"/>
      <c r="R127" s="5"/>
      <c r="S127" s="5"/>
      <c r="T127" s="5"/>
      <c r="U127" s="5"/>
      <c r="V127" s="14"/>
      <c r="W127" s="3"/>
    </row>
    <row r="128" spans="1:23" x14ac:dyDescent="0.45">
      <c r="A128" s="11"/>
      <c r="B128" s="7">
        <v>17</v>
      </c>
      <c r="C128" s="5"/>
      <c r="D128" s="5"/>
      <c r="E128" s="5"/>
      <c r="F128" s="5"/>
      <c r="G128" s="5"/>
      <c r="H128" s="5"/>
      <c r="I128" s="5"/>
      <c r="J128" s="14"/>
      <c r="K128" s="3"/>
      <c r="L128" s="2"/>
      <c r="M128" s="11"/>
      <c r="N128" s="7">
        <v>17</v>
      </c>
      <c r="O128" s="5"/>
      <c r="P128" s="5"/>
      <c r="Q128" s="5"/>
      <c r="R128" s="5"/>
      <c r="S128" s="5"/>
      <c r="T128" s="5"/>
      <c r="U128" s="5"/>
      <c r="V128" s="14"/>
      <c r="W128" s="3"/>
    </row>
    <row r="129" spans="1:23" x14ac:dyDescent="0.45">
      <c r="A129" s="11"/>
      <c r="B129" s="7">
        <v>18</v>
      </c>
      <c r="C129" s="5"/>
      <c r="D129" s="5"/>
      <c r="E129" s="5"/>
      <c r="F129" s="5"/>
      <c r="G129" s="5"/>
      <c r="H129" s="5"/>
      <c r="I129" s="5"/>
      <c r="J129" s="14"/>
      <c r="K129" s="3"/>
      <c r="L129" s="2"/>
      <c r="M129" s="11"/>
      <c r="N129" s="7">
        <v>18</v>
      </c>
      <c r="O129" s="5"/>
      <c r="P129" s="5"/>
      <c r="Q129" s="5"/>
      <c r="R129" s="5"/>
      <c r="S129" s="5"/>
      <c r="T129" s="5"/>
      <c r="U129" s="5"/>
      <c r="V129" s="14"/>
      <c r="W129" s="3"/>
    </row>
    <row r="130" spans="1:23" s="15" customFormat="1" ht="4.5" customHeight="1" x14ac:dyDescent="0.45">
      <c r="A130" s="58"/>
      <c r="B130" s="58"/>
      <c r="C130" s="6"/>
      <c r="L130" s="2"/>
      <c r="M130" s="58"/>
      <c r="N130" s="58"/>
      <c r="O130" s="6"/>
    </row>
    <row r="131" spans="1:23" x14ac:dyDescent="0.45">
      <c r="A131" s="38"/>
      <c r="B131" s="39" t="s">
        <v>2</v>
      </c>
      <c r="C131" s="40" t="s">
        <v>27</v>
      </c>
      <c r="D131" s="41" t="s">
        <v>31</v>
      </c>
      <c r="E131" s="42"/>
      <c r="F131" s="43" t="s">
        <v>28</v>
      </c>
      <c r="G131" s="44"/>
      <c r="H131" s="44" t="s">
        <v>29</v>
      </c>
      <c r="I131" s="42"/>
      <c r="J131" s="45" t="s">
        <v>19</v>
      </c>
      <c r="K131" s="59" t="s">
        <v>4</v>
      </c>
      <c r="L131" s="46"/>
      <c r="M131" s="38"/>
      <c r="N131" s="39" t="s">
        <v>2</v>
      </c>
      <c r="O131" s="40" t="s">
        <v>27</v>
      </c>
      <c r="P131" s="41" t="s">
        <v>31</v>
      </c>
      <c r="Q131" s="42"/>
      <c r="R131" s="43" t="s">
        <v>28</v>
      </c>
      <c r="S131" s="44"/>
      <c r="T131" s="44" t="s">
        <v>29</v>
      </c>
      <c r="U131" s="42"/>
      <c r="V131" s="45" t="s">
        <v>19</v>
      </c>
      <c r="W131" s="59" t="s">
        <v>4</v>
      </c>
    </row>
    <row r="132" spans="1:23" x14ac:dyDescent="0.45">
      <c r="A132" s="47" t="s">
        <v>24</v>
      </c>
      <c r="B132" s="17">
        <f>COUNTIF(C112:C129,"1")</f>
        <v>0</v>
      </c>
      <c r="C132" s="18">
        <f>COUNTIF(D112:D129,"1")</f>
        <v>0</v>
      </c>
      <c r="D132" s="19">
        <f>COUNTIF(E112:E129,"◎")</f>
        <v>0</v>
      </c>
      <c r="E132" s="20" t="s">
        <v>24</v>
      </c>
      <c r="F132" s="20">
        <f>COUNTIF(F112:F129,"1")</f>
        <v>0</v>
      </c>
      <c r="G132" s="21" t="s">
        <v>24</v>
      </c>
      <c r="H132" s="21">
        <f>COUNTIF(G112:G129,"1")</f>
        <v>0</v>
      </c>
      <c r="I132" s="22" t="s">
        <v>18</v>
      </c>
      <c r="J132" s="22">
        <f>COUNTIF(J112:J129,"体重")</f>
        <v>0</v>
      </c>
      <c r="K132" s="60">
        <f>COUNTIF(K112:K129,"◎")</f>
        <v>0</v>
      </c>
      <c r="L132" s="23"/>
      <c r="M132" s="47" t="s">
        <v>24</v>
      </c>
      <c r="N132" s="17">
        <f>COUNTIF(O112:O129,"1")</f>
        <v>0</v>
      </c>
      <c r="O132" s="18">
        <f>COUNTIF(P112:P129,"1")</f>
        <v>0</v>
      </c>
      <c r="P132" s="19">
        <f>COUNTIF(Q112:Q129,"◎")</f>
        <v>0</v>
      </c>
      <c r="Q132" s="20" t="s">
        <v>24</v>
      </c>
      <c r="R132" s="20">
        <f>COUNTIF(R112:R129,"1")</f>
        <v>0</v>
      </c>
      <c r="S132" s="21" t="s">
        <v>24</v>
      </c>
      <c r="T132" s="21">
        <f>COUNTIF(S112:S129,"1")</f>
        <v>0</v>
      </c>
      <c r="U132" s="22" t="s">
        <v>18</v>
      </c>
      <c r="V132" s="22">
        <f>COUNTIF(V112:V129,"体重")</f>
        <v>0</v>
      </c>
      <c r="W132" s="60">
        <f>COUNTIF(W112:W129,"◎")</f>
        <v>0</v>
      </c>
    </row>
    <row r="133" spans="1:23" x14ac:dyDescent="0.45">
      <c r="A133" s="47" t="s">
        <v>25</v>
      </c>
      <c r="B133" s="17">
        <f>COUNTIF(C112:C129,"2")</f>
        <v>0</v>
      </c>
      <c r="C133" s="18">
        <f>COUNTIF(D112:D129,"2")</f>
        <v>0</v>
      </c>
      <c r="D133" s="19">
        <f>COUNTIF(E112:E129,"〇")</f>
        <v>0</v>
      </c>
      <c r="E133" s="20" t="s">
        <v>25</v>
      </c>
      <c r="F133" s="20">
        <f>COUNTIF(F112:F129,"2")</f>
        <v>0</v>
      </c>
      <c r="G133" s="21" t="s">
        <v>25</v>
      </c>
      <c r="H133" s="21">
        <f>COUNTIF(G112:G129,"2")</f>
        <v>0</v>
      </c>
      <c r="I133" s="22" t="s">
        <v>17</v>
      </c>
      <c r="J133" s="22">
        <f>COUNTIF(J112:J129,"B外")+COUNTIF(J112:J129,"今B")</f>
        <v>0</v>
      </c>
      <c r="K133" s="60">
        <f>COUNTIF(K112:K129,"〇")</f>
        <v>0</v>
      </c>
      <c r="L133" s="23"/>
      <c r="M133" s="47" t="s">
        <v>25</v>
      </c>
      <c r="N133" s="17">
        <f>COUNTIF(O112:O129,"2")</f>
        <v>0</v>
      </c>
      <c r="O133" s="18">
        <f>COUNTIF(P112:P129,"2")</f>
        <v>0</v>
      </c>
      <c r="P133" s="19">
        <f>COUNTIF(Q112:Q129,"〇")</f>
        <v>0</v>
      </c>
      <c r="Q133" s="20" t="s">
        <v>25</v>
      </c>
      <c r="R133" s="20">
        <f>COUNTIF(R112:R129,"2")</f>
        <v>0</v>
      </c>
      <c r="S133" s="21" t="s">
        <v>25</v>
      </c>
      <c r="T133" s="21">
        <f>COUNTIF(S112:S129,"2")</f>
        <v>0</v>
      </c>
      <c r="U133" s="22" t="s">
        <v>17</v>
      </c>
      <c r="V133" s="22">
        <f>COUNTIF(V112:V129,"B外")+COUNTIF(V112:V129,"今B")</f>
        <v>0</v>
      </c>
      <c r="W133" s="60">
        <f>COUNTIF(W112:W129,"〇")</f>
        <v>0</v>
      </c>
    </row>
    <row r="134" spans="1:23" x14ac:dyDescent="0.45">
      <c r="A134" s="47" t="s">
        <v>26</v>
      </c>
      <c r="B134" s="17">
        <f>COUNTIF(C112:C129,"3")</f>
        <v>0</v>
      </c>
      <c r="C134" s="18">
        <f>COUNTIF(D112:D129,"3")</f>
        <v>0</v>
      </c>
      <c r="D134" s="19">
        <f>COUNTIF(E112:E129,"×")</f>
        <v>0</v>
      </c>
      <c r="E134" s="20" t="s">
        <v>26</v>
      </c>
      <c r="F134" s="20">
        <f>COUNTIF(F112:F129,"3")</f>
        <v>0</v>
      </c>
      <c r="G134" s="21" t="s">
        <v>26</v>
      </c>
      <c r="H134" s="21">
        <f>COUNTIF(G112:G129,"3")</f>
        <v>0</v>
      </c>
      <c r="I134" s="22" t="s">
        <v>23</v>
      </c>
      <c r="J134" s="22">
        <f>COUNTIF(J112:J129,"長休")</f>
        <v>0</v>
      </c>
      <c r="K134" s="60">
        <f>COUNTIF(K112:K129,"▲")</f>
        <v>0</v>
      </c>
      <c r="L134" s="23"/>
      <c r="M134" s="47" t="s">
        <v>26</v>
      </c>
      <c r="N134" s="17">
        <f>COUNTIF(O112:O129,"3")</f>
        <v>0</v>
      </c>
      <c r="O134" s="18">
        <f>COUNTIF(P112:P129,"3")</f>
        <v>0</v>
      </c>
      <c r="P134" s="19">
        <f>COUNTIF(Q112:Q129,"×")</f>
        <v>0</v>
      </c>
      <c r="Q134" s="20" t="s">
        <v>26</v>
      </c>
      <c r="R134" s="20">
        <f>COUNTIF(R112:R129,"3")</f>
        <v>0</v>
      </c>
      <c r="S134" s="21" t="s">
        <v>26</v>
      </c>
      <c r="T134" s="21">
        <f>COUNTIF(S112:S129,"3")</f>
        <v>0</v>
      </c>
      <c r="U134" s="22" t="s">
        <v>23</v>
      </c>
      <c r="V134" s="22">
        <f>COUNTIF(V112:V129,"長休")</f>
        <v>0</v>
      </c>
      <c r="W134" s="60">
        <f>COUNTIF(W112:W129,"▲")</f>
        <v>0</v>
      </c>
    </row>
    <row r="135" spans="1:23" x14ac:dyDescent="0.45">
      <c r="A135" s="68" t="s">
        <v>39</v>
      </c>
      <c r="B135" s="48">
        <f>COUNTIF(C112:C129,"特注")</f>
        <v>0</v>
      </c>
      <c r="C135" s="49">
        <f>COUNTIF(D112:D129,"特注")</f>
        <v>0</v>
      </c>
      <c r="D135" s="50">
        <f>COUNTIF(E112:E129,"特注")</f>
        <v>0</v>
      </c>
      <c r="E135" s="51"/>
      <c r="F135" s="51"/>
      <c r="G135" s="52"/>
      <c r="H135" s="52"/>
      <c r="I135" s="53" t="s">
        <v>22</v>
      </c>
      <c r="J135" s="53">
        <f>COUNTIF(J112:J129,"連闘")</f>
        <v>0</v>
      </c>
      <c r="K135" s="61">
        <f>COUNTIF(K112:K129,"△")</f>
        <v>0</v>
      </c>
      <c r="L135" s="54"/>
      <c r="M135" s="68" t="s">
        <v>39</v>
      </c>
      <c r="N135" s="48">
        <f>COUNTIF(O112:O129,"特注")</f>
        <v>0</v>
      </c>
      <c r="O135" s="49">
        <f>COUNTIF(P112:P129,"特注")</f>
        <v>0</v>
      </c>
      <c r="P135" s="50">
        <f>COUNTIF(Q112:Q129,"特注")</f>
        <v>0</v>
      </c>
      <c r="Q135" s="51"/>
      <c r="R135" s="51"/>
      <c r="S135" s="52"/>
      <c r="T135" s="52"/>
      <c r="U135" s="53" t="s">
        <v>22</v>
      </c>
      <c r="V135" s="53">
        <f>COUNTIF(V112:V129,"連闘")</f>
        <v>0</v>
      </c>
      <c r="W135" s="61">
        <f>COUNTIF(W112:W129,"△")</f>
        <v>0</v>
      </c>
    </row>
    <row r="136" spans="1:23" x14ac:dyDescent="0.45">
      <c r="A136" t="s">
        <v>40</v>
      </c>
      <c r="F136" s="4" t="s">
        <v>41</v>
      </c>
      <c r="L136" s="2"/>
      <c r="M136" t="s">
        <v>40</v>
      </c>
      <c r="R136" s="4" t="s">
        <v>41</v>
      </c>
    </row>
    <row r="137" spans="1:23" x14ac:dyDescent="0.45">
      <c r="A137" s="67" t="s">
        <v>14</v>
      </c>
      <c r="B137" s="66" t="s">
        <v>35</v>
      </c>
      <c r="C137" t="s">
        <v>38</v>
      </c>
      <c r="L137" s="2"/>
      <c r="M137" s="67" t="s">
        <v>15</v>
      </c>
      <c r="N137" s="66" t="s">
        <v>34</v>
      </c>
      <c r="O137" t="s">
        <v>38</v>
      </c>
    </row>
    <row r="138" spans="1:23" x14ac:dyDescent="0.45">
      <c r="A138" s="12" t="s">
        <v>20</v>
      </c>
      <c r="B138" s="1" t="s">
        <v>0</v>
      </c>
      <c r="C138" s="8" t="s">
        <v>2</v>
      </c>
      <c r="D138" s="8" t="s">
        <v>27</v>
      </c>
      <c r="E138" s="8" t="s">
        <v>30</v>
      </c>
      <c r="F138" s="8" t="s">
        <v>28</v>
      </c>
      <c r="G138" s="8" t="s">
        <v>29</v>
      </c>
      <c r="H138" s="65" t="s">
        <v>32</v>
      </c>
      <c r="I138" s="65" t="s">
        <v>33</v>
      </c>
      <c r="J138" s="9" t="s">
        <v>19</v>
      </c>
      <c r="K138" s="10" t="s">
        <v>4</v>
      </c>
      <c r="L138" s="2"/>
      <c r="M138" s="12" t="s">
        <v>20</v>
      </c>
      <c r="N138" s="1" t="s">
        <v>0</v>
      </c>
      <c r="O138" s="8" t="s">
        <v>2</v>
      </c>
      <c r="P138" s="8" t="s">
        <v>27</v>
      </c>
      <c r="Q138" s="8" t="s">
        <v>30</v>
      </c>
      <c r="R138" s="8" t="s">
        <v>28</v>
      </c>
      <c r="S138" s="8" t="s">
        <v>29</v>
      </c>
      <c r="T138" s="65" t="s">
        <v>32</v>
      </c>
      <c r="U138" s="65" t="s">
        <v>33</v>
      </c>
      <c r="V138" s="9" t="s">
        <v>19</v>
      </c>
      <c r="W138" s="10" t="s">
        <v>4</v>
      </c>
    </row>
    <row r="139" spans="1:23" x14ac:dyDescent="0.45">
      <c r="A139" s="11"/>
      <c r="B139" s="7">
        <v>1</v>
      </c>
      <c r="C139" s="5"/>
      <c r="D139" s="5"/>
      <c r="E139" s="5"/>
      <c r="F139" s="5"/>
      <c r="G139" s="5"/>
      <c r="H139" s="5"/>
      <c r="I139" s="5"/>
      <c r="J139" s="13"/>
      <c r="K139" s="3"/>
      <c r="L139" s="2"/>
      <c r="M139" s="11"/>
      <c r="N139" s="7">
        <v>1</v>
      </c>
      <c r="O139" s="5"/>
      <c r="P139" s="5"/>
      <c r="Q139" s="5"/>
      <c r="R139" s="5"/>
      <c r="S139" s="5"/>
      <c r="T139" s="5"/>
      <c r="U139" s="5"/>
      <c r="V139" s="13"/>
      <c r="W139" s="3"/>
    </row>
    <row r="140" spans="1:23" x14ac:dyDescent="0.45">
      <c r="A140" s="11"/>
      <c r="B140" s="7">
        <v>2</v>
      </c>
      <c r="C140" s="5"/>
      <c r="D140" s="5"/>
      <c r="E140" s="5"/>
      <c r="F140" s="5"/>
      <c r="G140" s="5"/>
      <c r="H140" s="5"/>
      <c r="I140" s="5"/>
      <c r="J140" s="14"/>
      <c r="K140" s="3"/>
      <c r="L140" s="2"/>
      <c r="M140" s="11"/>
      <c r="N140" s="7">
        <v>2</v>
      </c>
      <c r="O140" s="5"/>
      <c r="P140" s="5"/>
      <c r="Q140" s="5"/>
      <c r="R140" s="5"/>
      <c r="S140" s="5"/>
      <c r="T140" s="5"/>
      <c r="U140" s="5"/>
      <c r="V140" s="14"/>
      <c r="W140" s="3"/>
    </row>
    <row r="141" spans="1:23" x14ac:dyDescent="0.45">
      <c r="A141" s="11"/>
      <c r="B141" s="7">
        <v>3</v>
      </c>
      <c r="C141" s="5"/>
      <c r="D141" s="5"/>
      <c r="E141" s="5"/>
      <c r="F141" s="5"/>
      <c r="G141" s="5"/>
      <c r="H141" s="5"/>
      <c r="I141" s="5"/>
      <c r="J141" s="14"/>
      <c r="K141" s="3"/>
      <c r="L141" s="2"/>
      <c r="M141" s="11"/>
      <c r="N141" s="7">
        <v>3</v>
      </c>
      <c r="O141" s="5"/>
      <c r="P141" s="5"/>
      <c r="Q141" s="5"/>
      <c r="R141" s="5"/>
      <c r="S141" s="5"/>
      <c r="T141" s="5"/>
      <c r="U141" s="5"/>
      <c r="V141" s="14"/>
      <c r="W141" s="3"/>
    </row>
    <row r="142" spans="1:23" x14ac:dyDescent="0.45">
      <c r="A142" s="11"/>
      <c r="B142" s="7">
        <v>4</v>
      </c>
      <c r="C142" s="5"/>
      <c r="D142" s="5"/>
      <c r="E142" s="5"/>
      <c r="F142" s="5"/>
      <c r="G142" s="5"/>
      <c r="H142" s="5"/>
      <c r="I142" s="5"/>
      <c r="J142" s="14"/>
      <c r="K142" s="3"/>
      <c r="L142" s="2"/>
      <c r="M142" s="11"/>
      <c r="N142" s="7">
        <v>4</v>
      </c>
      <c r="O142" s="5"/>
      <c r="P142" s="5"/>
      <c r="Q142" s="5"/>
      <c r="R142" s="5"/>
      <c r="S142" s="5"/>
      <c r="T142" s="5"/>
      <c r="U142" s="5"/>
      <c r="V142" s="14"/>
      <c r="W142" s="3"/>
    </row>
    <row r="143" spans="1:23" x14ac:dyDescent="0.45">
      <c r="A143" s="11"/>
      <c r="B143" s="7">
        <v>5</v>
      </c>
      <c r="C143" s="5"/>
      <c r="D143" s="5"/>
      <c r="E143" s="5"/>
      <c r="F143" s="5"/>
      <c r="G143" s="5"/>
      <c r="H143" s="5"/>
      <c r="I143" s="5"/>
      <c r="J143" s="14"/>
      <c r="K143" s="3"/>
      <c r="L143" s="2"/>
      <c r="M143" s="11"/>
      <c r="N143" s="7">
        <v>5</v>
      </c>
      <c r="O143" s="5"/>
      <c r="P143" s="5"/>
      <c r="Q143" s="5"/>
      <c r="R143" s="5"/>
      <c r="S143" s="5"/>
      <c r="T143" s="5"/>
      <c r="U143" s="5"/>
      <c r="V143" s="14"/>
      <c r="W143" s="3"/>
    </row>
    <row r="144" spans="1:23" x14ac:dyDescent="0.45">
      <c r="A144" s="11"/>
      <c r="B144" s="7">
        <v>6</v>
      </c>
      <c r="C144" s="5"/>
      <c r="D144" s="5"/>
      <c r="E144" s="5"/>
      <c r="F144" s="5"/>
      <c r="G144" s="5"/>
      <c r="H144" s="5"/>
      <c r="I144" s="5"/>
      <c r="J144" s="14"/>
      <c r="K144" s="3"/>
      <c r="L144" s="2"/>
      <c r="M144" s="11"/>
      <c r="N144" s="7">
        <v>6</v>
      </c>
      <c r="O144" s="5"/>
      <c r="P144" s="5"/>
      <c r="Q144" s="5"/>
      <c r="R144" s="5"/>
      <c r="S144" s="5"/>
      <c r="T144" s="5"/>
      <c r="U144" s="5"/>
      <c r="V144" s="14"/>
      <c r="W144" s="3"/>
    </row>
    <row r="145" spans="1:23" x14ac:dyDescent="0.45">
      <c r="A145" s="11"/>
      <c r="B145" s="7">
        <v>7</v>
      </c>
      <c r="C145" s="5"/>
      <c r="D145" s="5"/>
      <c r="E145" s="5"/>
      <c r="F145" s="5"/>
      <c r="G145" s="5"/>
      <c r="H145" s="5"/>
      <c r="I145" s="5"/>
      <c r="J145" s="14"/>
      <c r="K145" s="3"/>
      <c r="L145" s="2"/>
      <c r="M145" s="11"/>
      <c r="N145" s="7">
        <v>7</v>
      </c>
      <c r="O145" s="5"/>
      <c r="P145" s="5"/>
      <c r="Q145" s="5"/>
      <c r="R145" s="5"/>
      <c r="S145" s="5"/>
      <c r="T145" s="5"/>
      <c r="U145" s="5"/>
      <c r="V145" s="14"/>
      <c r="W145" s="3"/>
    </row>
    <row r="146" spans="1:23" x14ac:dyDescent="0.45">
      <c r="A146" s="11"/>
      <c r="B146" s="7">
        <v>8</v>
      </c>
      <c r="C146" s="5"/>
      <c r="D146" s="5"/>
      <c r="E146" s="5"/>
      <c r="F146" s="5"/>
      <c r="G146" s="5"/>
      <c r="H146" s="5"/>
      <c r="I146" s="5"/>
      <c r="J146" s="14"/>
      <c r="K146" s="3"/>
      <c r="L146" s="2"/>
      <c r="M146" s="11"/>
      <c r="N146" s="7">
        <v>8</v>
      </c>
      <c r="O146" s="5"/>
      <c r="P146" s="5"/>
      <c r="Q146" s="5"/>
      <c r="R146" s="5"/>
      <c r="S146" s="5"/>
      <c r="T146" s="5"/>
      <c r="U146" s="5"/>
      <c r="V146" s="14"/>
      <c r="W146" s="3"/>
    </row>
    <row r="147" spans="1:23" x14ac:dyDescent="0.45">
      <c r="A147" s="11"/>
      <c r="B147" s="7">
        <v>9</v>
      </c>
      <c r="C147" s="5"/>
      <c r="D147" s="5"/>
      <c r="E147" s="5"/>
      <c r="F147" s="5"/>
      <c r="G147" s="5"/>
      <c r="H147" s="5"/>
      <c r="I147" s="5"/>
      <c r="J147" s="14"/>
      <c r="K147" s="3"/>
      <c r="L147" s="2"/>
      <c r="M147" s="11"/>
      <c r="N147" s="7">
        <v>9</v>
      </c>
      <c r="O147" s="5"/>
      <c r="P147" s="5"/>
      <c r="Q147" s="5"/>
      <c r="R147" s="5"/>
      <c r="S147" s="5"/>
      <c r="T147" s="5"/>
      <c r="U147" s="5"/>
      <c r="V147" s="14"/>
      <c r="W147" s="3"/>
    </row>
    <row r="148" spans="1:23" x14ac:dyDescent="0.45">
      <c r="A148" s="11"/>
      <c r="B148" s="7">
        <v>10</v>
      </c>
      <c r="C148" s="5"/>
      <c r="D148" s="5"/>
      <c r="E148" s="5"/>
      <c r="F148" s="5"/>
      <c r="G148" s="5"/>
      <c r="H148" s="5"/>
      <c r="I148" s="5"/>
      <c r="J148" s="14"/>
      <c r="K148" s="3"/>
      <c r="L148" s="2"/>
      <c r="M148" s="11"/>
      <c r="N148" s="7">
        <v>10</v>
      </c>
      <c r="O148" s="5"/>
      <c r="P148" s="5"/>
      <c r="Q148" s="5"/>
      <c r="R148" s="5"/>
      <c r="S148" s="5"/>
      <c r="T148" s="5"/>
      <c r="U148" s="5"/>
      <c r="V148" s="14"/>
      <c r="W148" s="3"/>
    </row>
    <row r="149" spans="1:23" x14ac:dyDescent="0.45">
      <c r="A149" s="11"/>
      <c r="B149" s="7">
        <v>11</v>
      </c>
      <c r="C149" s="5"/>
      <c r="D149" s="5"/>
      <c r="E149" s="5"/>
      <c r="F149" s="5"/>
      <c r="G149" s="5"/>
      <c r="H149" s="5"/>
      <c r="I149" s="5"/>
      <c r="J149" s="14"/>
      <c r="K149" s="3"/>
      <c r="L149" s="2"/>
      <c r="M149" s="11"/>
      <c r="N149" s="7">
        <v>11</v>
      </c>
      <c r="O149" s="5"/>
      <c r="P149" s="5"/>
      <c r="Q149" s="5"/>
      <c r="R149" s="5"/>
      <c r="S149" s="5"/>
      <c r="T149" s="5"/>
      <c r="U149" s="5"/>
      <c r="V149" s="14"/>
      <c r="W149" s="3"/>
    </row>
    <row r="150" spans="1:23" x14ac:dyDescent="0.45">
      <c r="A150" s="11"/>
      <c r="B150" s="7">
        <v>12</v>
      </c>
      <c r="C150" s="5"/>
      <c r="D150" s="5"/>
      <c r="E150" s="5"/>
      <c r="F150" s="5"/>
      <c r="G150" s="5"/>
      <c r="H150" s="5"/>
      <c r="I150" s="5"/>
      <c r="J150" s="14"/>
      <c r="K150" s="3"/>
      <c r="L150" s="2"/>
      <c r="M150" s="11"/>
      <c r="N150" s="7">
        <v>12</v>
      </c>
      <c r="O150" s="5"/>
      <c r="P150" s="5"/>
      <c r="Q150" s="5"/>
      <c r="R150" s="5"/>
      <c r="S150" s="5"/>
      <c r="T150" s="5"/>
      <c r="U150" s="5"/>
      <c r="V150" s="14"/>
      <c r="W150" s="3"/>
    </row>
    <row r="151" spans="1:23" x14ac:dyDescent="0.45">
      <c r="A151" s="11"/>
      <c r="B151" s="7">
        <v>13</v>
      </c>
      <c r="C151" s="5"/>
      <c r="D151" s="5"/>
      <c r="E151" s="5"/>
      <c r="F151" s="5"/>
      <c r="G151" s="5"/>
      <c r="H151" s="5"/>
      <c r="I151" s="5"/>
      <c r="J151" s="14"/>
      <c r="K151" s="3"/>
      <c r="L151" s="2"/>
      <c r="M151" s="11"/>
      <c r="N151" s="7">
        <v>13</v>
      </c>
      <c r="O151" s="5"/>
      <c r="P151" s="5"/>
      <c r="Q151" s="5"/>
      <c r="R151" s="5"/>
      <c r="S151" s="5"/>
      <c r="T151" s="5"/>
      <c r="U151" s="5"/>
      <c r="V151" s="14"/>
      <c r="W151" s="3"/>
    </row>
    <row r="152" spans="1:23" x14ac:dyDescent="0.45">
      <c r="A152" s="11"/>
      <c r="B152" s="7">
        <v>14</v>
      </c>
      <c r="C152" s="5"/>
      <c r="D152" s="5"/>
      <c r="E152" s="5"/>
      <c r="F152" s="5"/>
      <c r="G152" s="5"/>
      <c r="H152" s="5"/>
      <c r="I152" s="5"/>
      <c r="J152" s="14"/>
      <c r="K152" s="3"/>
      <c r="L152" s="2"/>
      <c r="M152" s="11"/>
      <c r="N152" s="7">
        <v>14</v>
      </c>
      <c r="O152" s="5"/>
      <c r="P152" s="5"/>
      <c r="Q152" s="5"/>
      <c r="R152" s="5"/>
      <c r="S152" s="5"/>
      <c r="T152" s="5"/>
      <c r="U152" s="5"/>
      <c r="V152" s="14"/>
      <c r="W152" s="3"/>
    </row>
    <row r="153" spans="1:23" x14ac:dyDescent="0.45">
      <c r="A153" s="11"/>
      <c r="B153" s="7">
        <v>15</v>
      </c>
      <c r="C153" s="5"/>
      <c r="D153" s="5"/>
      <c r="E153" s="5"/>
      <c r="F153" s="5"/>
      <c r="G153" s="5"/>
      <c r="H153" s="5"/>
      <c r="I153" s="5"/>
      <c r="J153" s="14"/>
      <c r="K153" s="3"/>
      <c r="L153" s="2"/>
      <c r="M153" s="11"/>
      <c r="N153" s="7">
        <v>15</v>
      </c>
      <c r="O153" s="5"/>
      <c r="P153" s="5"/>
      <c r="Q153" s="5"/>
      <c r="R153" s="5"/>
      <c r="S153" s="5"/>
      <c r="T153" s="5"/>
      <c r="U153" s="5"/>
      <c r="V153" s="14"/>
      <c r="W153" s="3"/>
    </row>
    <row r="154" spans="1:23" x14ac:dyDescent="0.45">
      <c r="A154" s="11"/>
      <c r="B154" s="7">
        <v>16</v>
      </c>
      <c r="C154" s="5"/>
      <c r="D154" s="5"/>
      <c r="E154" s="5"/>
      <c r="F154" s="5"/>
      <c r="G154" s="5"/>
      <c r="H154" s="5"/>
      <c r="I154" s="5"/>
      <c r="J154" s="14"/>
      <c r="K154" s="3"/>
      <c r="L154" s="2"/>
      <c r="M154" s="11"/>
      <c r="N154" s="7">
        <v>16</v>
      </c>
      <c r="O154" s="5"/>
      <c r="P154" s="5"/>
      <c r="Q154" s="5"/>
      <c r="R154" s="5"/>
      <c r="S154" s="5"/>
      <c r="T154" s="5"/>
      <c r="U154" s="5"/>
      <c r="V154" s="14"/>
      <c r="W154" s="3"/>
    </row>
    <row r="155" spans="1:23" x14ac:dyDescent="0.45">
      <c r="A155" s="11"/>
      <c r="B155" s="7">
        <v>17</v>
      </c>
      <c r="C155" s="5"/>
      <c r="D155" s="5"/>
      <c r="E155" s="5"/>
      <c r="F155" s="5"/>
      <c r="G155" s="5"/>
      <c r="H155" s="5"/>
      <c r="I155" s="5"/>
      <c r="J155" s="14"/>
      <c r="K155" s="3"/>
      <c r="L155" s="2"/>
      <c r="M155" s="11"/>
      <c r="N155" s="7">
        <v>17</v>
      </c>
      <c r="O155" s="5"/>
      <c r="P155" s="5"/>
      <c r="Q155" s="5"/>
      <c r="R155" s="5"/>
      <c r="S155" s="5"/>
      <c r="T155" s="5"/>
      <c r="U155" s="5"/>
      <c r="V155" s="14"/>
      <c r="W155" s="3"/>
    </row>
    <row r="156" spans="1:23" x14ac:dyDescent="0.45">
      <c r="A156" s="11"/>
      <c r="B156" s="7">
        <v>18</v>
      </c>
      <c r="C156" s="5"/>
      <c r="D156" s="5"/>
      <c r="E156" s="5"/>
      <c r="F156" s="5"/>
      <c r="G156" s="5"/>
      <c r="H156" s="5"/>
      <c r="I156" s="5"/>
      <c r="J156" s="14"/>
      <c r="K156" s="3"/>
      <c r="L156" s="2"/>
      <c r="M156" s="11"/>
      <c r="N156" s="7">
        <v>18</v>
      </c>
      <c r="O156" s="5"/>
      <c r="P156" s="5"/>
      <c r="Q156" s="5"/>
      <c r="R156" s="5"/>
      <c r="S156" s="5"/>
      <c r="T156" s="5"/>
      <c r="U156" s="5"/>
      <c r="V156" s="14"/>
      <c r="W156" s="3"/>
    </row>
    <row r="157" spans="1:23" s="15" customFormat="1" ht="4.5" customHeight="1" x14ac:dyDescent="0.45">
      <c r="A157" s="58"/>
      <c r="B157" s="58"/>
      <c r="C157" s="6"/>
      <c r="L157" s="2"/>
      <c r="M157" s="58"/>
      <c r="N157" s="58"/>
      <c r="O157" s="6"/>
    </row>
    <row r="158" spans="1:23" x14ac:dyDescent="0.45">
      <c r="A158" s="38"/>
      <c r="B158" s="39" t="s">
        <v>2</v>
      </c>
      <c r="C158" s="40" t="s">
        <v>27</v>
      </c>
      <c r="D158" s="41" t="s">
        <v>31</v>
      </c>
      <c r="E158" s="42"/>
      <c r="F158" s="43" t="s">
        <v>28</v>
      </c>
      <c r="G158" s="44"/>
      <c r="H158" s="44" t="s">
        <v>29</v>
      </c>
      <c r="I158" s="42"/>
      <c r="J158" s="45" t="s">
        <v>19</v>
      </c>
      <c r="K158" s="59" t="s">
        <v>4</v>
      </c>
      <c r="L158" s="46"/>
      <c r="M158" s="38"/>
      <c r="N158" s="39" t="s">
        <v>2</v>
      </c>
      <c r="O158" s="40" t="s">
        <v>27</v>
      </c>
      <c r="P158" s="41" t="s">
        <v>31</v>
      </c>
      <c r="Q158" s="42"/>
      <c r="R158" s="43" t="s">
        <v>28</v>
      </c>
      <c r="S158" s="44"/>
      <c r="T158" s="44" t="s">
        <v>29</v>
      </c>
      <c r="U158" s="42"/>
      <c r="V158" s="45" t="s">
        <v>19</v>
      </c>
      <c r="W158" s="59" t="s">
        <v>4</v>
      </c>
    </row>
    <row r="159" spans="1:23" x14ac:dyDescent="0.45">
      <c r="A159" s="47" t="s">
        <v>24</v>
      </c>
      <c r="B159" s="17">
        <f>COUNTIF(C139:C156,"1")</f>
        <v>0</v>
      </c>
      <c r="C159" s="18">
        <f>COUNTIF(D139:D156,"1")</f>
        <v>0</v>
      </c>
      <c r="D159" s="19">
        <f>COUNTIF(E139:E156,"◎")</f>
        <v>0</v>
      </c>
      <c r="E159" s="20" t="s">
        <v>24</v>
      </c>
      <c r="F159" s="20">
        <f>COUNTIF(F139:F156,"1")</f>
        <v>0</v>
      </c>
      <c r="G159" s="21" t="s">
        <v>24</v>
      </c>
      <c r="H159" s="21">
        <f>COUNTIF(G139:G156,"1")</f>
        <v>0</v>
      </c>
      <c r="I159" s="22" t="s">
        <v>18</v>
      </c>
      <c r="J159" s="22">
        <f>COUNTIF(J139:J156,"体重")</f>
        <v>0</v>
      </c>
      <c r="K159" s="60">
        <f>COUNTIF(K139:K156,"◎")</f>
        <v>0</v>
      </c>
      <c r="L159" s="23"/>
      <c r="M159" s="47" t="s">
        <v>24</v>
      </c>
      <c r="N159" s="17">
        <f>COUNTIF(O139:O156,"1")</f>
        <v>0</v>
      </c>
      <c r="O159" s="18">
        <f>COUNTIF(P139:P156,"1")</f>
        <v>0</v>
      </c>
      <c r="P159" s="19">
        <f>COUNTIF(Q139:Q156,"◎")</f>
        <v>0</v>
      </c>
      <c r="Q159" s="20" t="s">
        <v>24</v>
      </c>
      <c r="R159" s="20">
        <f>COUNTIF(R139:R156,"1")</f>
        <v>0</v>
      </c>
      <c r="S159" s="21" t="s">
        <v>24</v>
      </c>
      <c r="T159" s="21">
        <f>COUNTIF(S139:S156,"1")</f>
        <v>0</v>
      </c>
      <c r="U159" s="22" t="s">
        <v>18</v>
      </c>
      <c r="V159" s="22">
        <f>COUNTIF(V139:V156,"体重")</f>
        <v>0</v>
      </c>
      <c r="W159" s="60">
        <f>COUNTIF(W139:W156,"◎")</f>
        <v>0</v>
      </c>
    </row>
    <row r="160" spans="1:23" x14ac:dyDescent="0.45">
      <c r="A160" s="47" t="s">
        <v>25</v>
      </c>
      <c r="B160" s="17">
        <f>COUNTIF(C139:C156,"2")</f>
        <v>0</v>
      </c>
      <c r="C160" s="18">
        <f>COUNTIF(D139:D156,"2")</f>
        <v>0</v>
      </c>
      <c r="D160" s="19">
        <f>COUNTIF(E139:E156,"〇")</f>
        <v>0</v>
      </c>
      <c r="E160" s="20" t="s">
        <v>25</v>
      </c>
      <c r="F160" s="20">
        <f>COUNTIF(F139:F156,"2")</f>
        <v>0</v>
      </c>
      <c r="G160" s="21" t="s">
        <v>25</v>
      </c>
      <c r="H160" s="21">
        <f>COUNTIF(G139:G156,"2")</f>
        <v>0</v>
      </c>
      <c r="I160" s="22" t="s">
        <v>17</v>
      </c>
      <c r="J160" s="22">
        <f>COUNTIF(J139:J156,"B外")+COUNTIF(J139:J156,"今B")</f>
        <v>0</v>
      </c>
      <c r="K160" s="60">
        <f>COUNTIF(K139:K156,"〇")</f>
        <v>0</v>
      </c>
      <c r="L160" s="23"/>
      <c r="M160" s="47" t="s">
        <v>25</v>
      </c>
      <c r="N160" s="17">
        <f>COUNTIF(O139:O156,"2")</f>
        <v>0</v>
      </c>
      <c r="O160" s="18">
        <f>COUNTIF(P139:P156,"2")</f>
        <v>0</v>
      </c>
      <c r="P160" s="19">
        <f>COUNTIF(Q139:Q156,"〇")</f>
        <v>0</v>
      </c>
      <c r="Q160" s="20" t="s">
        <v>25</v>
      </c>
      <c r="R160" s="20">
        <f>COUNTIF(R139:R156,"2")</f>
        <v>0</v>
      </c>
      <c r="S160" s="21" t="s">
        <v>25</v>
      </c>
      <c r="T160" s="21">
        <f>COUNTIF(S139:S156,"2")</f>
        <v>0</v>
      </c>
      <c r="U160" s="22" t="s">
        <v>17</v>
      </c>
      <c r="V160" s="22">
        <f>COUNTIF(V139:V156,"B外")+COUNTIF(V139:V156,"今B")</f>
        <v>0</v>
      </c>
      <c r="W160" s="60">
        <f>COUNTIF(W139:W156,"〇")</f>
        <v>0</v>
      </c>
    </row>
    <row r="161" spans="1:23" x14ac:dyDescent="0.45">
      <c r="A161" s="47" t="s">
        <v>26</v>
      </c>
      <c r="B161" s="17">
        <f>COUNTIF(C139:C156,"3")</f>
        <v>0</v>
      </c>
      <c r="C161" s="18">
        <f>COUNTIF(D139:D156,"3")</f>
        <v>0</v>
      </c>
      <c r="D161" s="19">
        <f>COUNTIF(E139:E156,"×")</f>
        <v>0</v>
      </c>
      <c r="E161" s="20" t="s">
        <v>26</v>
      </c>
      <c r="F161" s="20">
        <f>COUNTIF(F139:F156,"3")</f>
        <v>0</v>
      </c>
      <c r="G161" s="21" t="s">
        <v>26</v>
      </c>
      <c r="H161" s="21">
        <f>COUNTIF(G139:G156,"3")</f>
        <v>0</v>
      </c>
      <c r="I161" s="22" t="s">
        <v>23</v>
      </c>
      <c r="J161" s="22">
        <f>COUNTIF(J139:J156,"長休")</f>
        <v>0</v>
      </c>
      <c r="K161" s="60">
        <f>COUNTIF(K139:K156,"▲")</f>
        <v>0</v>
      </c>
      <c r="L161" s="23"/>
      <c r="M161" s="47" t="s">
        <v>26</v>
      </c>
      <c r="N161" s="17">
        <f>COUNTIF(O139:O156,"3")</f>
        <v>0</v>
      </c>
      <c r="O161" s="18">
        <f>COUNTIF(P139:P156,"3")</f>
        <v>0</v>
      </c>
      <c r="P161" s="19">
        <f>COUNTIF(Q139:Q156,"×")</f>
        <v>0</v>
      </c>
      <c r="Q161" s="20" t="s">
        <v>26</v>
      </c>
      <c r="R161" s="20">
        <f>COUNTIF(R139:R156,"3")</f>
        <v>0</v>
      </c>
      <c r="S161" s="21" t="s">
        <v>26</v>
      </c>
      <c r="T161" s="21">
        <f>COUNTIF(S139:S156,"3")</f>
        <v>0</v>
      </c>
      <c r="U161" s="22" t="s">
        <v>23</v>
      </c>
      <c r="V161" s="22">
        <f>COUNTIF(V139:V156,"長休")</f>
        <v>0</v>
      </c>
      <c r="W161" s="60">
        <f>COUNTIF(W139:W156,"▲")</f>
        <v>0</v>
      </c>
    </row>
    <row r="162" spans="1:23" x14ac:dyDescent="0.45">
      <c r="A162" s="68" t="s">
        <v>39</v>
      </c>
      <c r="B162" s="48">
        <f>COUNTIF(C139:C156,"特注")</f>
        <v>0</v>
      </c>
      <c r="C162" s="49">
        <f>COUNTIF(D139:D156,"特注")</f>
        <v>0</v>
      </c>
      <c r="D162" s="50">
        <f>COUNTIF(E139:E156,"特注")</f>
        <v>0</v>
      </c>
      <c r="E162" s="51"/>
      <c r="F162" s="51"/>
      <c r="G162" s="52"/>
      <c r="H162" s="52"/>
      <c r="I162" s="53" t="s">
        <v>22</v>
      </c>
      <c r="J162" s="53">
        <f>COUNTIF(J139:J156,"連闘")</f>
        <v>0</v>
      </c>
      <c r="K162" s="61">
        <f>COUNTIF(K139:K156,"△")</f>
        <v>0</v>
      </c>
      <c r="L162" s="54"/>
      <c r="M162" s="68" t="s">
        <v>39</v>
      </c>
      <c r="N162" s="48">
        <f>COUNTIF(O139:O156,"特注")</f>
        <v>0</v>
      </c>
      <c r="O162" s="49">
        <f>COUNTIF(P139:P156,"特注")</f>
        <v>0</v>
      </c>
      <c r="P162" s="50">
        <f>COUNTIF(Q139:Q156,"特注")</f>
        <v>0</v>
      </c>
      <c r="Q162" s="51"/>
      <c r="R162" s="51"/>
      <c r="S162" s="52"/>
      <c r="T162" s="52"/>
      <c r="U162" s="53" t="s">
        <v>22</v>
      </c>
      <c r="V162" s="53">
        <f>COUNTIF(V139:V156,"連闘")</f>
        <v>0</v>
      </c>
      <c r="W162" s="61">
        <f>COUNTIF(W139:W156,"△")</f>
        <v>0</v>
      </c>
    </row>
    <row r="164" spans="1:23" x14ac:dyDescent="0.4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</row>
    <row r="165" spans="1:23" x14ac:dyDescent="0.4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:23" x14ac:dyDescent="0.45">
      <c r="A166" s="57" t="s">
        <v>42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"/>
    </row>
    <row r="167" spans="1:23" ht="18.600000000000001" thickBot="1" x14ac:dyDescent="0.5">
      <c r="A167" s="55"/>
      <c r="B167" s="56"/>
      <c r="C167" s="56"/>
      <c r="D167" s="56"/>
      <c r="L167" s="2"/>
    </row>
    <row r="168" spans="1:23" x14ac:dyDescent="0.45">
      <c r="A168" s="24"/>
      <c r="B168" s="25" t="s">
        <v>2</v>
      </c>
      <c r="C168" s="26" t="s">
        <v>3</v>
      </c>
      <c r="D168" s="27" t="s">
        <v>31</v>
      </c>
      <c r="E168" s="28"/>
      <c r="F168" s="29" t="s">
        <v>21</v>
      </c>
      <c r="G168" s="30"/>
      <c r="H168" s="30" t="s">
        <v>16</v>
      </c>
      <c r="I168" s="28"/>
      <c r="J168" s="31" t="s">
        <v>19</v>
      </c>
      <c r="K168" s="62" t="s">
        <v>4</v>
      </c>
      <c r="L168" s="2"/>
    </row>
    <row r="169" spans="1:23" x14ac:dyDescent="0.45">
      <c r="A169" s="47" t="s">
        <v>24</v>
      </c>
      <c r="B169" s="17">
        <f t="shared" ref="B169:K172" si="0">SUM(B24+N24+B51+N51+B78+N78+B105+N105+B132+N132+B159+N159)</f>
        <v>0</v>
      </c>
      <c r="C169" s="18">
        <f t="shared" si="0"/>
        <v>0</v>
      </c>
      <c r="D169" s="19">
        <f t="shared" si="0"/>
        <v>0</v>
      </c>
      <c r="E169" s="20" t="s">
        <v>24</v>
      </c>
      <c r="F169" s="20">
        <f>SUM(F24+R24+F51+R51+F78+R78+F105+R105+F132+R132+F159+R159)</f>
        <v>0</v>
      </c>
      <c r="G169" s="21" t="s">
        <v>24</v>
      </c>
      <c r="H169" s="21">
        <f>SUM(H24+T24+H51+T51+H78+T78+H105+T105+H132+T132+H159+T159)</f>
        <v>0</v>
      </c>
      <c r="I169" s="22" t="s">
        <v>18</v>
      </c>
      <c r="J169" s="22">
        <f>SUM(J24+V24+J51+V51+J78+V78+J105+V105+J132+V132+J159+V159)</f>
        <v>0</v>
      </c>
      <c r="K169" s="63">
        <f>SUM(K24+W24+K51+W51+K78+W78+K105+W105+K132+W132+K159+W159)</f>
        <v>0</v>
      </c>
      <c r="L169" s="2"/>
    </row>
    <row r="170" spans="1:23" x14ac:dyDescent="0.45">
      <c r="A170" s="47" t="s">
        <v>25</v>
      </c>
      <c r="B170" s="17">
        <f t="shared" si="0"/>
        <v>0</v>
      </c>
      <c r="C170" s="18">
        <f t="shared" si="0"/>
        <v>0</v>
      </c>
      <c r="D170" s="19">
        <f t="shared" si="0"/>
        <v>0</v>
      </c>
      <c r="E170" s="20" t="s">
        <v>25</v>
      </c>
      <c r="F170" s="20">
        <f>SUM(F25+R25+F52+R52+F79+R79+F106+R106+F133+R133+F160+R160)</f>
        <v>0</v>
      </c>
      <c r="G170" s="21" t="s">
        <v>25</v>
      </c>
      <c r="H170" s="21">
        <f>SUM(H25+T25+H52+T52+H79+T79+H106+T106+H133+T133+H160+T160)</f>
        <v>0</v>
      </c>
      <c r="I170" s="22" t="s">
        <v>17</v>
      </c>
      <c r="J170" s="22">
        <f>SUM(J25+V25+J52+V52+J79+V79+J106+V106+J133+V133+J160+V160)</f>
        <v>0</v>
      </c>
      <c r="K170" s="63">
        <f>SUM(K25+W25+K52+W52+K79+W79+K106+W106+K133+W133+K160+W160)</f>
        <v>0</v>
      </c>
      <c r="L170" s="2"/>
    </row>
    <row r="171" spans="1:23" x14ac:dyDescent="0.45">
      <c r="A171" s="47" t="s">
        <v>26</v>
      </c>
      <c r="B171" s="17">
        <f t="shared" si="0"/>
        <v>0</v>
      </c>
      <c r="C171" s="18">
        <f>SUM(C26+O26+C53+O53+C80+O80+C107+O107+C134+O134+C161+O161)</f>
        <v>0</v>
      </c>
      <c r="D171" s="19">
        <f t="shared" si="0"/>
        <v>0</v>
      </c>
      <c r="E171" s="20" t="s">
        <v>26</v>
      </c>
      <c r="F171" s="20">
        <f t="shared" si="0"/>
        <v>0</v>
      </c>
      <c r="G171" s="21" t="s">
        <v>26</v>
      </c>
      <c r="H171" s="21">
        <f t="shared" si="0"/>
        <v>0</v>
      </c>
      <c r="I171" s="22" t="s">
        <v>23</v>
      </c>
      <c r="J171" s="22">
        <f t="shared" si="0"/>
        <v>0</v>
      </c>
      <c r="K171" s="63">
        <f t="shared" si="0"/>
        <v>0</v>
      </c>
      <c r="L171" s="2"/>
    </row>
    <row r="172" spans="1:23" ht="18.600000000000001" thickBot="1" x14ac:dyDescent="0.5">
      <c r="A172" s="69" t="s">
        <v>39</v>
      </c>
      <c r="B172" s="32">
        <f t="shared" si="0"/>
        <v>0</v>
      </c>
      <c r="C172" s="33">
        <f>SUM(C27+O27+C54+O54+C81+O81+C108+O108+C135+O135+C162+O162)</f>
        <v>0</v>
      </c>
      <c r="D172" s="34">
        <f t="shared" si="0"/>
        <v>0</v>
      </c>
      <c r="E172" s="35"/>
      <c r="F172" s="35">
        <f t="shared" si="0"/>
        <v>0</v>
      </c>
      <c r="G172" s="36"/>
      <c r="H172" s="36">
        <f t="shared" si="0"/>
        <v>0</v>
      </c>
      <c r="I172" s="37" t="s">
        <v>22</v>
      </c>
      <c r="J172" s="37">
        <f t="shared" si="0"/>
        <v>0</v>
      </c>
      <c r="K172" s="64">
        <f t="shared" si="0"/>
        <v>0</v>
      </c>
      <c r="L172" s="2"/>
    </row>
  </sheetData>
  <phoneticPr fontId="1"/>
  <conditionalFormatting sqref="B2">
    <cfRule type="containsText" dxfId="47" priority="46" operator="containsText" text="　芝">
      <formula>NOT(ISERROR(SEARCH("　芝",B2)))</formula>
    </cfRule>
    <cfRule type="containsText" dxfId="46" priority="47" operator="containsText" text="芝">
      <formula>NOT(ISERROR(SEARCH("芝",B2)))</formula>
    </cfRule>
    <cfRule type="containsText" dxfId="45" priority="48" operator="containsText" text="ダート">
      <formula>NOT(ISERROR(SEARCH("ダート",B2)))</formula>
    </cfRule>
  </conditionalFormatting>
  <conditionalFormatting sqref="C2">
    <cfRule type="containsText" dxfId="44" priority="45" operator="containsText" text="障害">
      <formula>NOT(ISERROR(SEARCH("障害",C2)))</formula>
    </cfRule>
  </conditionalFormatting>
  <conditionalFormatting sqref="N2">
    <cfRule type="containsText" dxfId="43" priority="42" operator="containsText" text="　芝">
      <formula>NOT(ISERROR(SEARCH("　芝",N2)))</formula>
    </cfRule>
    <cfRule type="containsText" dxfId="42" priority="43" operator="containsText" text="芝">
      <formula>NOT(ISERROR(SEARCH("芝",N2)))</formula>
    </cfRule>
    <cfRule type="containsText" dxfId="41" priority="44" operator="containsText" text="ダート">
      <formula>NOT(ISERROR(SEARCH("ダート",N2)))</formula>
    </cfRule>
  </conditionalFormatting>
  <conditionalFormatting sqref="O2">
    <cfRule type="containsText" dxfId="40" priority="41" operator="containsText" text="障害">
      <formula>NOT(ISERROR(SEARCH("障害",O2)))</formula>
    </cfRule>
  </conditionalFormatting>
  <conditionalFormatting sqref="B29">
    <cfRule type="containsText" dxfId="39" priority="38" operator="containsText" text="　芝">
      <formula>NOT(ISERROR(SEARCH("　芝",B29)))</formula>
    </cfRule>
    <cfRule type="containsText" dxfId="38" priority="39" operator="containsText" text="芝">
      <formula>NOT(ISERROR(SEARCH("芝",B29)))</formula>
    </cfRule>
    <cfRule type="containsText" dxfId="37" priority="40" operator="containsText" text="ダート">
      <formula>NOT(ISERROR(SEARCH("ダート",B29)))</formula>
    </cfRule>
  </conditionalFormatting>
  <conditionalFormatting sqref="C29">
    <cfRule type="containsText" dxfId="36" priority="37" operator="containsText" text="障害">
      <formula>NOT(ISERROR(SEARCH("障害",C29)))</formula>
    </cfRule>
  </conditionalFormatting>
  <conditionalFormatting sqref="N29">
    <cfRule type="containsText" dxfId="35" priority="34" operator="containsText" text="　芝">
      <formula>NOT(ISERROR(SEARCH("　芝",N29)))</formula>
    </cfRule>
    <cfRule type="containsText" dxfId="34" priority="35" operator="containsText" text="芝">
      <formula>NOT(ISERROR(SEARCH("芝",N29)))</formula>
    </cfRule>
    <cfRule type="containsText" dxfId="33" priority="36" operator="containsText" text="ダート">
      <formula>NOT(ISERROR(SEARCH("ダート",N29)))</formula>
    </cfRule>
  </conditionalFormatting>
  <conditionalFormatting sqref="O29">
    <cfRule type="containsText" dxfId="32" priority="33" operator="containsText" text="障害">
      <formula>NOT(ISERROR(SEARCH("障害",O29)))</formula>
    </cfRule>
  </conditionalFormatting>
  <conditionalFormatting sqref="B56">
    <cfRule type="containsText" dxfId="31" priority="30" operator="containsText" text="　芝">
      <formula>NOT(ISERROR(SEARCH("　芝",B56)))</formula>
    </cfRule>
    <cfRule type="containsText" dxfId="30" priority="31" operator="containsText" text="芝">
      <formula>NOT(ISERROR(SEARCH("芝",B56)))</formula>
    </cfRule>
    <cfRule type="containsText" dxfId="29" priority="32" operator="containsText" text="ダート">
      <formula>NOT(ISERROR(SEARCH("ダート",B56)))</formula>
    </cfRule>
  </conditionalFormatting>
  <conditionalFormatting sqref="C56">
    <cfRule type="containsText" dxfId="28" priority="29" operator="containsText" text="障害">
      <formula>NOT(ISERROR(SEARCH("障害",C56)))</formula>
    </cfRule>
  </conditionalFormatting>
  <conditionalFormatting sqref="N56">
    <cfRule type="containsText" dxfId="27" priority="26" operator="containsText" text="　芝">
      <formula>NOT(ISERROR(SEARCH("　芝",N56)))</formula>
    </cfRule>
    <cfRule type="containsText" dxfId="26" priority="27" operator="containsText" text="芝">
      <formula>NOT(ISERROR(SEARCH("芝",N56)))</formula>
    </cfRule>
    <cfRule type="containsText" dxfId="25" priority="28" operator="containsText" text="ダート">
      <formula>NOT(ISERROR(SEARCH("ダート",N56)))</formula>
    </cfRule>
  </conditionalFormatting>
  <conditionalFormatting sqref="O56">
    <cfRule type="containsText" dxfId="24" priority="25" operator="containsText" text="障害">
      <formula>NOT(ISERROR(SEARCH("障害",O56)))</formula>
    </cfRule>
  </conditionalFormatting>
  <conditionalFormatting sqref="B83">
    <cfRule type="containsText" dxfId="23" priority="22" operator="containsText" text="　芝">
      <formula>NOT(ISERROR(SEARCH("　芝",B83)))</formula>
    </cfRule>
    <cfRule type="containsText" dxfId="22" priority="23" operator="containsText" text="芝">
      <formula>NOT(ISERROR(SEARCH("芝",B83)))</formula>
    </cfRule>
    <cfRule type="containsText" dxfId="21" priority="24" operator="containsText" text="ダート">
      <formula>NOT(ISERROR(SEARCH("ダート",B83)))</formula>
    </cfRule>
  </conditionalFormatting>
  <conditionalFormatting sqref="C83">
    <cfRule type="containsText" dxfId="20" priority="21" operator="containsText" text="障害">
      <formula>NOT(ISERROR(SEARCH("障害",C83)))</formula>
    </cfRule>
  </conditionalFormatting>
  <conditionalFormatting sqref="N83">
    <cfRule type="containsText" dxfId="19" priority="18" operator="containsText" text="　芝">
      <formula>NOT(ISERROR(SEARCH("　芝",N83)))</formula>
    </cfRule>
    <cfRule type="containsText" dxfId="18" priority="19" operator="containsText" text="芝">
      <formula>NOT(ISERROR(SEARCH("芝",N83)))</formula>
    </cfRule>
    <cfRule type="containsText" dxfId="17" priority="20" operator="containsText" text="ダート">
      <formula>NOT(ISERROR(SEARCH("ダート",N83)))</formula>
    </cfRule>
  </conditionalFormatting>
  <conditionalFormatting sqref="O83">
    <cfRule type="containsText" dxfId="16" priority="17" operator="containsText" text="障害">
      <formula>NOT(ISERROR(SEARCH("障害",O83)))</formula>
    </cfRule>
  </conditionalFormatting>
  <conditionalFormatting sqref="B110">
    <cfRule type="containsText" dxfId="15" priority="14" operator="containsText" text="　芝">
      <formula>NOT(ISERROR(SEARCH("　芝",B110)))</formula>
    </cfRule>
    <cfRule type="containsText" dxfId="14" priority="15" operator="containsText" text="芝">
      <formula>NOT(ISERROR(SEARCH("芝",B110)))</formula>
    </cfRule>
    <cfRule type="containsText" dxfId="13" priority="16" operator="containsText" text="ダート">
      <formula>NOT(ISERROR(SEARCH("ダート",B110)))</formula>
    </cfRule>
  </conditionalFormatting>
  <conditionalFormatting sqref="C110">
    <cfRule type="containsText" dxfId="12" priority="13" operator="containsText" text="障害">
      <formula>NOT(ISERROR(SEARCH("障害",C110)))</formula>
    </cfRule>
  </conditionalFormatting>
  <conditionalFormatting sqref="N110">
    <cfRule type="containsText" dxfId="11" priority="10" operator="containsText" text="　芝">
      <formula>NOT(ISERROR(SEARCH("　芝",N110)))</formula>
    </cfRule>
    <cfRule type="containsText" dxfId="10" priority="11" operator="containsText" text="芝">
      <formula>NOT(ISERROR(SEARCH("芝",N110)))</formula>
    </cfRule>
    <cfRule type="containsText" dxfId="9" priority="12" operator="containsText" text="ダート">
      <formula>NOT(ISERROR(SEARCH("ダート",N110)))</formula>
    </cfRule>
  </conditionalFormatting>
  <conditionalFormatting sqref="O110">
    <cfRule type="containsText" dxfId="8" priority="9" operator="containsText" text="障害">
      <formula>NOT(ISERROR(SEARCH("障害",O110)))</formula>
    </cfRule>
  </conditionalFormatting>
  <conditionalFormatting sqref="B137">
    <cfRule type="containsText" dxfId="7" priority="6" operator="containsText" text="　芝">
      <formula>NOT(ISERROR(SEARCH("　芝",B137)))</formula>
    </cfRule>
    <cfRule type="containsText" dxfId="6" priority="7" operator="containsText" text="芝">
      <formula>NOT(ISERROR(SEARCH("芝",B137)))</formula>
    </cfRule>
    <cfRule type="containsText" dxfId="5" priority="8" operator="containsText" text="ダート">
      <formula>NOT(ISERROR(SEARCH("ダート",B137)))</formula>
    </cfRule>
  </conditionalFormatting>
  <conditionalFormatting sqref="C137">
    <cfRule type="containsText" dxfId="4" priority="5" operator="containsText" text="障害">
      <formula>NOT(ISERROR(SEARCH("障害",C137)))</formula>
    </cfRule>
  </conditionalFormatting>
  <conditionalFormatting sqref="N137">
    <cfRule type="containsText" dxfId="3" priority="2" operator="containsText" text="　芝">
      <formula>NOT(ISERROR(SEARCH("　芝",N137)))</formula>
    </cfRule>
    <cfRule type="containsText" dxfId="2" priority="3" operator="containsText" text="芝">
      <formula>NOT(ISERROR(SEARCH("芝",N137)))</formula>
    </cfRule>
    <cfRule type="containsText" dxfId="1" priority="4" operator="containsText" text="ダート">
      <formula>NOT(ISERROR(SEARCH("ダート",N137)))</formula>
    </cfRule>
  </conditionalFormatting>
  <conditionalFormatting sqref="O137">
    <cfRule type="containsText" dxfId="0" priority="1" operator="containsText" text="障害">
      <formula>NOT(ISERROR(SEARCH("障害",O137)))</formula>
    </cfRule>
  </conditionalFormatting>
  <dataValidations count="2">
    <dataValidation type="list" allowBlank="1" showInputMessage="1" showErrorMessage="1" sqref="B2 N2 B29 N29 B56 N56 B83 N83 B110 N110 B137 N137" xr:uid="{ED69B034-525E-4790-A5D0-E4E634FBEDCC}">
      <formula1>"　芝,ダート"</formula1>
    </dataValidation>
    <dataValidation type="list" allowBlank="1" showInputMessage="1" showErrorMessage="1" sqref="C2 O2 C29 O29 C56 O56 C83 O83 C110 O110 C137 O137" xr:uid="{0AEB7274-A40B-4AE3-801E-728204375ADC}">
      <formula1>"　,新馬,障害"</formula1>
    </dataValidation>
  </dataValidation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使い方</vt:lpstr>
      <vt:lpstr>2020.9.13（2中京2日目）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imfk3</cp:lastModifiedBy>
  <cp:lastPrinted>2020-09-19T10:25:09Z</cp:lastPrinted>
  <dcterms:created xsi:type="dcterms:W3CDTF">2020-06-07T01:30:26Z</dcterms:created>
  <dcterms:modified xsi:type="dcterms:W3CDTF">2020-09-25T08:45:57Z</dcterms:modified>
</cp:coreProperties>
</file>